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RO 3-09(príl.č.1)" sheetId="1" r:id="rId1"/>
    <sheet name="RO 3-09 - ukaz.MD(príl.č.2)" sheetId="2" r:id="rId2"/>
  </sheets>
  <definedNames>
    <definedName name="_xlnm.Print_Area" localSheetId="1">'RO 3-09 - ukaz.MD(príl.č.2)'!$A$1:$H$44</definedName>
    <definedName name="_xlnm.Print_Area" localSheetId="0">'RO 3-09(príl.č.1)'!$A$1:$K$86</definedName>
  </definedNames>
  <calcPr fullCalcOnLoad="1"/>
</workbook>
</file>

<file path=xl/sharedStrings.xml><?xml version="1.0" encoding="utf-8"?>
<sst xmlns="http://schemas.openxmlformats.org/spreadsheetml/2006/main" count="589" uniqueCount="243">
  <si>
    <t>Funkčná klasif.</t>
  </si>
  <si>
    <t>Akcia</t>
  </si>
  <si>
    <t>v €</t>
  </si>
  <si>
    <t>Zdroj</t>
  </si>
  <si>
    <t>Pro-gram</t>
  </si>
  <si>
    <t>213</t>
  </si>
  <si>
    <t>41</t>
  </si>
  <si>
    <t>223001</t>
  </si>
  <si>
    <t>Názov</t>
  </si>
  <si>
    <t xml:space="preserve">Pod-progr. </t>
  </si>
  <si>
    <t>Ekonom.     klas.</t>
  </si>
  <si>
    <t>Číslo nákl. stred.</t>
  </si>
  <si>
    <t>211003</t>
  </si>
  <si>
    <t>Dividendy</t>
  </si>
  <si>
    <t>212</t>
  </si>
  <si>
    <t>221004</t>
  </si>
  <si>
    <t>2124</t>
  </si>
  <si>
    <t>133001</t>
  </si>
  <si>
    <t>Za psa</t>
  </si>
  <si>
    <t>215</t>
  </si>
  <si>
    <t>133012</t>
  </si>
  <si>
    <t>Za užívanie verejného priestranstva</t>
  </si>
  <si>
    <t>2151</t>
  </si>
  <si>
    <t>7</t>
  </si>
  <si>
    <t>2</t>
  </si>
  <si>
    <t>04.5.1</t>
  </si>
  <si>
    <t>642001</t>
  </si>
  <si>
    <t>202</t>
  </si>
  <si>
    <t>8</t>
  </si>
  <si>
    <t>09.1.2.1</t>
  </si>
  <si>
    <t>717001</t>
  </si>
  <si>
    <t>717002</t>
  </si>
  <si>
    <t>9</t>
  </si>
  <si>
    <t>1</t>
  </si>
  <si>
    <t>09.1.1.1</t>
  </si>
  <si>
    <t>641006</t>
  </si>
  <si>
    <t>205</t>
  </si>
  <si>
    <t>46(FV)</t>
  </si>
  <si>
    <t>01.1.1.6</t>
  </si>
  <si>
    <t>711001</t>
  </si>
  <si>
    <t>637005</t>
  </si>
  <si>
    <t>Špeciálne služby (služby audítora)</t>
  </si>
  <si>
    <t>243</t>
  </si>
  <si>
    <t>244</t>
  </si>
  <si>
    <t>637012</t>
  </si>
  <si>
    <t>2127</t>
  </si>
  <si>
    <t>Poplatky a odvody - zrážk.daň - termín.vklady</t>
  </si>
  <si>
    <t>Výdavky - úprava spolu:</t>
  </si>
  <si>
    <t>Príjmy - úprava spolu:</t>
  </si>
  <si>
    <t>644001</t>
  </si>
  <si>
    <t>08.1.0</t>
  </si>
  <si>
    <t>10</t>
  </si>
  <si>
    <t>4</t>
  </si>
  <si>
    <t>Bež.transfer - Nadácia spoločne pre región (záv.r.07)</t>
  </si>
  <si>
    <t>43</t>
  </si>
  <si>
    <t>11</t>
  </si>
  <si>
    <t>06.3.0</t>
  </si>
  <si>
    <t>632002</t>
  </si>
  <si>
    <t>Vodné, stočné</t>
  </si>
  <si>
    <t>635004</t>
  </si>
  <si>
    <t>635006</t>
  </si>
  <si>
    <t>13</t>
  </si>
  <si>
    <t>3</t>
  </si>
  <si>
    <t>6</t>
  </si>
  <si>
    <t>71</t>
  </si>
  <si>
    <t>68</t>
  </si>
  <si>
    <t>09.1.1</t>
  </si>
  <si>
    <t>72</t>
  </si>
  <si>
    <t>Rozpočtové opatrenie č. 3/2009 - 3. úprava rozpočtu na rok 2009</t>
  </si>
  <si>
    <t>2156</t>
  </si>
  <si>
    <t>454001</t>
  </si>
  <si>
    <t>12</t>
  </si>
  <si>
    <t>06.6.0</t>
  </si>
  <si>
    <t>635</t>
  </si>
  <si>
    <t>04.2.2</t>
  </si>
  <si>
    <t>722001</t>
  </si>
  <si>
    <t>08.2.0.3</t>
  </si>
  <si>
    <t>311</t>
  </si>
  <si>
    <t>2025</t>
  </si>
  <si>
    <t>2026</t>
  </si>
  <si>
    <t>630</t>
  </si>
  <si>
    <t>Tovary a služby</t>
  </si>
  <si>
    <t>212003</t>
  </si>
  <si>
    <t>223002</t>
  </si>
  <si>
    <t>223003</t>
  </si>
  <si>
    <t>09.5.0.1</t>
  </si>
  <si>
    <t>09.5.0.2</t>
  </si>
  <si>
    <t>Nákup pozemkov</t>
  </si>
  <si>
    <t>08.2.0.7</t>
  </si>
  <si>
    <t>133003</t>
  </si>
  <si>
    <t>08.2.0.1</t>
  </si>
  <si>
    <t>641001</t>
  </si>
  <si>
    <t>Za nevýherné hracie prístroje</t>
  </si>
  <si>
    <t>Ostatné poplatky - zmena rozhodnutia VHP</t>
  </si>
  <si>
    <t>Úroky z účtov finančného hospodárenia</t>
  </si>
  <si>
    <t>Poplatky za predaj palivového dreva</t>
  </si>
  <si>
    <t>Úroky z termínovaných vkladov</t>
  </si>
  <si>
    <t>Údržba prevádzkových strojov,prístrojov,zariad...</t>
  </si>
  <si>
    <t>Realizácia nových stavieb (ZŠ Hájik-telocvičňa)</t>
  </si>
  <si>
    <t>v Sk</t>
  </si>
  <si>
    <t>Návrh na 3. úpravu (+/- )</t>
  </si>
  <si>
    <t>Rozpočet po 3. úprave</t>
  </si>
  <si>
    <t>05.4.0</t>
  </si>
  <si>
    <t>08.2.0</t>
  </si>
  <si>
    <t>21210</t>
  </si>
  <si>
    <t>248</t>
  </si>
  <si>
    <t>Príspevok Mestské divadlo Žilina</t>
  </si>
  <si>
    <t>Príjmy z pren.budov,priestor.a objekt. (vl.príjmy školstva)</t>
  </si>
  <si>
    <t>Poplatky za školné v CVČ a ZUŠ (vl.príjmy školstva)</t>
  </si>
  <si>
    <t>Poplatky za materské školy a ŠKD (vl.príjmy školstva)</t>
  </si>
  <si>
    <t>Poplatky za stravné (vl.príjmy školstva)</t>
  </si>
  <si>
    <t>633016</t>
  </si>
  <si>
    <t>Reprezentačné - region.národ.,medzinár.spolupráca</t>
  </si>
  <si>
    <t>632003</t>
  </si>
  <si>
    <t>634004</t>
  </si>
  <si>
    <t>Prepravné a nájom dopr.prostr.-reg.nár.,medzinár.spol.</t>
  </si>
  <si>
    <t>x</t>
  </si>
  <si>
    <t>Schv.rozpo-čet po 2. úprave</t>
  </si>
  <si>
    <t>Rekonštr.a moder.(ZŠ Školská-zníž.energ.nár.)-neschv.</t>
  </si>
  <si>
    <t>Granty (Nadácia Dexia - Žilinské dni zdravia)</t>
  </si>
  <si>
    <t>Granty (Nadácia Dexia - trvalo udržateľný rozvoj)</t>
  </si>
  <si>
    <t>Kapitálový transfer (Lesopark Chrasť - PRELES)</t>
  </si>
  <si>
    <t>Realizácia nových stavieb(ver.osvetl.-Lesopark Chrasť)</t>
  </si>
  <si>
    <t>Poštové a telekom.služby - reg.národ.,medzinár.spolupr.</t>
  </si>
  <si>
    <t>Bežný transfer rozp.org. (MŠ-výdavky z vlast.príjmov)</t>
  </si>
  <si>
    <t>Príloha č. 1</t>
  </si>
  <si>
    <t>Mesto Žilina</t>
  </si>
  <si>
    <t>Príspevkové organizácie Mesta Žilina</t>
  </si>
  <si>
    <t>MESTSKÉ DIVADLO</t>
  </si>
  <si>
    <t>Ukazovateľ</t>
  </si>
  <si>
    <t>Mer. jedn.</t>
  </si>
  <si>
    <t>Rozpočet na r. 2009-pôv.</t>
  </si>
  <si>
    <t>RO č. 1             v €</t>
  </si>
  <si>
    <t>v   €</t>
  </si>
  <si>
    <t>PRÍJMY CELKOM</t>
  </si>
  <si>
    <t>€</t>
  </si>
  <si>
    <t>z toho : vlastné príjmy</t>
  </si>
  <si>
    <t>Mzdové prostriedky celkom</t>
  </si>
  <si>
    <t>Poistné  -  príspevok do poisťovní</t>
  </si>
  <si>
    <t>Cestovné náhrady</t>
  </si>
  <si>
    <t>Energie, voda a komunikácie</t>
  </si>
  <si>
    <t>Materiál</t>
  </si>
  <si>
    <t>Dopravné</t>
  </si>
  <si>
    <t>Rutinná a štandardná údržba</t>
  </si>
  <si>
    <t>Nájomné za nájom</t>
  </si>
  <si>
    <t>Služby</t>
  </si>
  <si>
    <t>z toho: dohody o vykonaní prác</t>
  </si>
  <si>
    <t xml:space="preserve">BEŽNÉ VÝDAVKY  CELKOM </t>
  </si>
  <si>
    <t>KAPITÁLOVÉ VÝDAVKY</t>
  </si>
  <si>
    <t>VÝDAVKY SPOLU</t>
  </si>
  <si>
    <t>Príspevok zriaďovateľa celkom</t>
  </si>
  <si>
    <t>z toho : bežný</t>
  </si>
  <si>
    <t xml:space="preserve">                 kapitálový</t>
  </si>
  <si>
    <t>Hospodársky výsledok (zisk/strata)</t>
  </si>
  <si>
    <t xml:space="preserve">Počet pracovníkov </t>
  </si>
  <si>
    <t>os</t>
  </si>
  <si>
    <t>Priemerná mesač.mzda</t>
  </si>
  <si>
    <t>Počet návštevníkov</t>
  </si>
  <si>
    <t>os.</t>
  </si>
  <si>
    <t>Počet predstavení</t>
  </si>
  <si>
    <t>preds.</t>
  </si>
  <si>
    <t>Limit na reprezentačné účely</t>
  </si>
  <si>
    <t>Rozpočet na rok 2009 - rozpočtové opatrenie č. 3/2009</t>
  </si>
  <si>
    <t xml:space="preserve">Schválený rozpočet        po 2. úpr.             </t>
  </si>
  <si>
    <t>Príloha č. 2</t>
  </si>
  <si>
    <t>Fin.vysporiadanie za r.2008 (KZ 46)</t>
  </si>
  <si>
    <t>Výdavky z fin.vyspor.r.2008 (KZ 46)</t>
  </si>
  <si>
    <t>219</t>
  </si>
  <si>
    <t>5</t>
  </si>
  <si>
    <t>03.1.0</t>
  </si>
  <si>
    <t>611</t>
  </si>
  <si>
    <t>Tarifný plat, osobný plat...</t>
  </si>
  <si>
    <t>612</t>
  </si>
  <si>
    <t>Príplatky</t>
  </si>
  <si>
    <t>612001</t>
  </si>
  <si>
    <t>Osobný príplatok</t>
  </si>
  <si>
    <t>612002</t>
  </si>
  <si>
    <t>Ostatné príplatky,okrem osobných</t>
  </si>
  <si>
    <t>str. č. 1</t>
  </si>
  <si>
    <t xml:space="preserve">   </t>
  </si>
  <si>
    <t>Rekonštrukcie a moder.(fontána Mariánske námestie)</t>
  </si>
  <si>
    <t>Finančné operácie - (prebytok za rok 2008) - Bytterm</t>
  </si>
  <si>
    <t>Za užívanie verejného priestranstva - ŽPS</t>
  </si>
  <si>
    <t>111</t>
  </si>
  <si>
    <t>034</t>
  </si>
  <si>
    <t>039</t>
  </si>
  <si>
    <t>Príplatky ŠFRB)</t>
  </si>
  <si>
    <t>Ostatné príplatky,okrem osobných (ŠFRB)</t>
  </si>
  <si>
    <t>Príplatky (stavebný úrad)</t>
  </si>
  <si>
    <t>Ostatné príplatky,okrem osobných (stavebný úrad)</t>
  </si>
  <si>
    <t>str. č. 2</t>
  </si>
  <si>
    <t>Bežný transfer rozp.org. (ZŠ)-prenes.komp.</t>
  </si>
  <si>
    <t>Bežný transfer rozp.org. (ZŠ)-výd.z vlast.príjmov</t>
  </si>
  <si>
    <t>Bežný transfer rozp.org. (ZUŠ)-výd.z vlast.príjmov</t>
  </si>
  <si>
    <t>Bežný transfer rozp.org. (CVČ)-výd.z vlast.príjmov</t>
  </si>
  <si>
    <t>09.6.0.7</t>
  </si>
  <si>
    <t>Bežný transfer rozp.org. (SSŠ)-výd.z vlast.príjmov</t>
  </si>
  <si>
    <t>03.2.0</t>
  </si>
  <si>
    <t>632001</t>
  </si>
  <si>
    <t>Energie</t>
  </si>
  <si>
    <t>633006</t>
  </si>
  <si>
    <t>Všeobecný materiál</t>
  </si>
  <si>
    <t>633007</t>
  </si>
  <si>
    <t>Špeciálny materiál</t>
  </si>
  <si>
    <t>633010</t>
  </si>
  <si>
    <t>Pracovné odevy, obuv...</t>
  </si>
  <si>
    <t>634001</t>
  </si>
  <si>
    <t>Palivo, mazivá, oleje...</t>
  </si>
  <si>
    <t>634002</t>
  </si>
  <si>
    <t>Servis, údržba, opravy...</t>
  </si>
  <si>
    <t>635005</t>
  </si>
  <si>
    <t>Údržba špeciál. strojov, prístrojov...</t>
  </si>
  <si>
    <t>Údržba budov, objektov...</t>
  </si>
  <si>
    <t>637004</t>
  </si>
  <si>
    <t>Všeobecné služby</t>
  </si>
  <si>
    <t>05.6.0</t>
  </si>
  <si>
    <t>637027</t>
  </si>
  <si>
    <t>637001</t>
  </si>
  <si>
    <t>Školenia,kurzy,semináre...</t>
  </si>
  <si>
    <t>Odmeny zamestn.mimoprac.pomeru</t>
  </si>
  <si>
    <t>2024</t>
  </si>
  <si>
    <t>Bež.transfer rozp.org. (MŠ-nové triedy)-orig.komp.</t>
  </si>
  <si>
    <t>Bežný transfer rozp.org. (CVČ)-orig.komp.</t>
  </si>
  <si>
    <t>09.6.0.1</t>
  </si>
  <si>
    <t>Bežný transfer rozp.org. (ŠJ)-orig.komp.</t>
  </si>
  <si>
    <t>721002</t>
  </si>
  <si>
    <t>Kapit. transfer rozp.org. (ŠJ)-orig.komp.</t>
  </si>
  <si>
    <t>Realizácia nových stavieb (CVČ)-orig.komp.</t>
  </si>
  <si>
    <t>Rutinná a štandard.údržba-II.účt.okruh (z fin.vysp.r.2008)</t>
  </si>
  <si>
    <t xml:space="preserve">RO č. 3 /2009            </t>
  </si>
  <si>
    <t xml:space="preserve">Rozpočet          po 3. úpr.              </t>
  </si>
  <si>
    <t>212011</t>
  </si>
  <si>
    <t>Za predaj výr.,tov.a služ.(Žilinská teplárenská-popolček)</t>
  </si>
  <si>
    <t>10.7.0.4</t>
  </si>
  <si>
    <t>Bežný transfer obč.združ.(grant.syst.-prísp.-živ.prostr.)</t>
  </si>
  <si>
    <t>Bežný transfer obč.združ...(grant.syst.-prísp.-šport)</t>
  </si>
  <si>
    <t>Bežný transfer obč.združ...(grant.syst.-prísp.-kultúra)</t>
  </si>
  <si>
    <t>Bežný transf.obč.združ...(grant.syst.-prísp.-vzdelávanie)</t>
  </si>
  <si>
    <t>Bežný transf.obč.združ...(grant.syst.-prísp.-sociál.obl.)</t>
  </si>
  <si>
    <t>Rutinná a štandard.údržba budov, objektov (KD Vranie)</t>
  </si>
  <si>
    <t>Rutinná a štandard.údržba budov, objektov (maľovanie)</t>
  </si>
  <si>
    <t xml:space="preserve">Rutinná a štandard.údržba-II.účt.okruh </t>
  </si>
  <si>
    <t>Bež.transf.práv.os.zal.obcou-ŽPS(záv.r.08-Šp.hala)</t>
  </si>
</sst>
</file>

<file path=xl/styles.xml><?xml version="1.0" encoding="utf-8"?>
<styleSheet xmlns="http://schemas.openxmlformats.org/spreadsheetml/2006/main">
  <numFmts count="24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</numFmts>
  <fonts count="53">
    <font>
      <sz val="10"/>
      <name val="Arial CE"/>
      <family val="0"/>
    </font>
    <font>
      <b/>
      <sz val="10"/>
      <name val="Arial CE"/>
      <family val="0"/>
    </font>
    <font>
      <b/>
      <sz val="12"/>
      <name val="Arial CE"/>
      <family val="0"/>
    </font>
    <font>
      <sz val="10"/>
      <name val="Arial"/>
      <family val="2"/>
    </font>
    <font>
      <b/>
      <sz val="14"/>
      <name val="Arial CE"/>
      <family val="0"/>
    </font>
    <font>
      <b/>
      <sz val="11"/>
      <name val="Arial CE"/>
      <family val="0"/>
    </font>
    <font>
      <b/>
      <sz val="14"/>
      <name val="Arial"/>
      <family val="2"/>
    </font>
    <font>
      <sz val="12"/>
      <name val="Arial"/>
      <family val="2"/>
    </font>
    <font>
      <b/>
      <sz val="14"/>
      <color indexed="12"/>
      <name val="Arial CE"/>
      <family val="0"/>
    </font>
    <font>
      <sz val="11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 CE"/>
      <family val="0"/>
    </font>
    <font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double"/>
    </border>
    <border>
      <left style="medium"/>
      <right style="thin"/>
      <top style="medium"/>
      <bottom style="double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medium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4" borderId="8" applyNumberFormat="0" applyAlignment="0" applyProtection="0"/>
    <xf numFmtId="0" fontId="49" fillId="25" borderId="8" applyNumberFormat="0" applyAlignment="0" applyProtection="0"/>
    <xf numFmtId="0" fontId="50" fillId="25" borderId="9" applyNumberFormat="0" applyAlignment="0" applyProtection="0"/>
    <xf numFmtId="0" fontId="51" fillId="0" borderId="0" applyNumberFormat="0" applyFill="0" applyBorder="0" applyAlignment="0" applyProtection="0"/>
    <xf numFmtId="0" fontId="52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218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11" xfId="0" applyNumberFormat="1" applyBorder="1" applyAlignment="1">
      <alignment horizontal="center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/>
    </xf>
    <xf numFmtId="49" fontId="0" fillId="0" borderId="16" xfId="0" applyNumberFormat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3" fontId="0" fillId="0" borderId="20" xfId="0" applyNumberFormat="1" applyBorder="1" applyAlignment="1">
      <alignment horizontal="center"/>
    </xf>
    <xf numFmtId="3" fontId="0" fillId="0" borderId="21" xfId="0" applyNumberForma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49" fontId="0" fillId="0" borderId="23" xfId="0" applyNumberFormat="1" applyFont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49" fontId="0" fillId="0" borderId="17" xfId="0" applyNumberFormat="1" applyBorder="1" applyAlignment="1">
      <alignment horizontal="left"/>
    </xf>
    <xf numFmtId="49" fontId="0" fillId="0" borderId="25" xfId="0" applyNumberFormat="1" applyFont="1" applyBorder="1" applyAlignment="1">
      <alignment horizontal="center"/>
    </xf>
    <xf numFmtId="49" fontId="0" fillId="0" borderId="26" xfId="0" applyNumberFormat="1" applyFont="1" applyBorder="1" applyAlignment="1">
      <alignment horizontal="center"/>
    </xf>
    <xf numFmtId="49" fontId="0" fillId="0" borderId="25" xfId="0" applyNumberFormat="1" applyBorder="1" applyAlignment="1">
      <alignment horizontal="center"/>
    </xf>
    <xf numFmtId="49" fontId="0" fillId="0" borderId="26" xfId="0" applyNumberFormat="1" applyBorder="1" applyAlignment="1">
      <alignment horizontal="center"/>
    </xf>
    <xf numFmtId="49" fontId="0" fillId="0" borderId="25" xfId="0" applyNumberFormat="1" applyFill="1" applyBorder="1" applyAlignment="1">
      <alignment horizontal="center"/>
    </xf>
    <xf numFmtId="49" fontId="0" fillId="0" borderId="26" xfId="0" applyNumberFormat="1" applyFill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49" fontId="0" fillId="0" borderId="17" xfId="0" applyNumberFormat="1" applyFill="1" applyBorder="1" applyAlignment="1">
      <alignment horizontal="left"/>
    </xf>
    <xf numFmtId="49" fontId="0" fillId="0" borderId="17" xfId="0" applyNumberFormat="1" applyFill="1" applyBorder="1" applyAlignment="1">
      <alignment horizontal="center"/>
    </xf>
    <xf numFmtId="3" fontId="0" fillId="0" borderId="22" xfId="0" applyNumberForma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49" fontId="0" fillId="0" borderId="23" xfId="0" applyNumberFormat="1" applyBorder="1" applyAlignment="1">
      <alignment horizontal="center"/>
    </xf>
    <xf numFmtId="49" fontId="0" fillId="0" borderId="24" xfId="0" applyNumberFormat="1" applyBorder="1" applyAlignment="1">
      <alignment horizontal="center"/>
    </xf>
    <xf numFmtId="49" fontId="0" fillId="0" borderId="16" xfId="0" applyNumberFormat="1" applyFill="1" applyBorder="1" applyAlignment="1">
      <alignment horizontal="center"/>
    </xf>
    <xf numFmtId="3" fontId="0" fillId="0" borderId="20" xfId="0" applyNumberFormat="1" applyFill="1" applyBorder="1" applyAlignment="1">
      <alignment horizontal="center"/>
    </xf>
    <xf numFmtId="49" fontId="0" fillId="0" borderId="23" xfId="0" applyNumberFormat="1" applyFill="1" applyBorder="1" applyAlignment="1">
      <alignment horizontal="center"/>
    </xf>
    <xf numFmtId="49" fontId="0" fillId="0" borderId="24" xfId="0" applyNumberFormat="1" applyFill="1" applyBorder="1" applyAlignment="1">
      <alignment horizontal="center"/>
    </xf>
    <xf numFmtId="49" fontId="0" fillId="0" borderId="27" xfId="0" applyNumberForma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49" fontId="0" fillId="0" borderId="16" xfId="0" applyNumberFormat="1" applyFill="1" applyBorder="1" applyAlignment="1">
      <alignment horizontal="left"/>
    </xf>
    <xf numFmtId="3" fontId="0" fillId="0" borderId="28" xfId="0" applyNumberFormat="1" applyFill="1" applyBorder="1" applyAlignment="1">
      <alignment horizontal="center"/>
    </xf>
    <xf numFmtId="3" fontId="0" fillId="0" borderId="29" xfId="0" applyNumberFormat="1" applyFill="1" applyBorder="1" applyAlignment="1">
      <alignment horizontal="center"/>
    </xf>
    <xf numFmtId="3" fontId="0" fillId="0" borderId="21" xfId="0" applyNumberFormat="1" applyFill="1" applyBorder="1" applyAlignment="1">
      <alignment horizontal="center"/>
    </xf>
    <xf numFmtId="49" fontId="0" fillId="0" borderId="26" xfId="0" applyNumberFormat="1" applyFont="1" applyFill="1" applyBorder="1" applyAlignment="1">
      <alignment horizontal="center"/>
    </xf>
    <xf numFmtId="3" fontId="0" fillId="0" borderId="11" xfId="0" applyNumberFormat="1" applyFill="1" applyBorder="1" applyAlignment="1">
      <alignment horizontal="center"/>
    </xf>
    <xf numFmtId="49" fontId="0" fillId="0" borderId="0" xfId="0" applyNumberFormat="1" applyAlignment="1">
      <alignment horizontal="left"/>
    </xf>
    <xf numFmtId="49" fontId="0" fillId="0" borderId="10" xfId="0" applyNumberFormat="1" applyBorder="1" applyAlignment="1">
      <alignment horizontal="left"/>
    </xf>
    <xf numFmtId="49" fontId="0" fillId="0" borderId="10" xfId="0" applyNumberFormat="1" applyFont="1" applyBorder="1" applyAlignment="1">
      <alignment horizontal="left"/>
    </xf>
    <xf numFmtId="49" fontId="0" fillId="0" borderId="27" xfId="0" applyNumberFormat="1" applyFont="1" applyBorder="1" applyAlignment="1">
      <alignment horizontal="left"/>
    </xf>
    <xf numFmtId="49" fontId="0" fillId="0" borderId="27" xfId="0" applyNumberFormat="1" applyBorder="1" applyAlignment="1">
      <alignment horizontal="left"/>
    </xf>
    <xf numFmtId="49" fontId="0" fillId="0" borderId="10" xfId="0" applyNumberFormat="1" applyFill="1" applyBorder="1" applyAlignment="1">
      <alignment horizontal="left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49" fontId="0" fillId="0" borderId="26" xfId="0" applyNumberFormat="1" applyFont="1" applyBorder="1" applyAlignment="1">
      <alignment horizontal="left"/>
    </xf>
    <xf numFmtId="49" fontId="0" fillId="0" borderId="24" xfId="0" applyNumberFormat="1" applyFont="1" applyBorder="1" applyAlignment="1">
      <alignment horizontal="left"/>
    </xf>
    <xf numFmtId="49" fontId="0" fillId="0" borderId="24" xfId="0" applyNumberFormat="1" applyFill="1" applyBorder="1" applyAlignment="1">
      <alignment horizontal="left"/>
    </xf>
    <xf numFmtId="49" fontId="0" fillId="0" borderId="26" xfId="0" applyNumberFormat="1" applyFill="1" applyBorder="1" applyAlignment="1">
      <alignment horizontal="left"/>
    </xf>
    <xf numFmtId="49" fontId="0" fillId="0" borderId="26" xfId="0" applyNumberFormat="1" applyFont="1" applyFill="1" applyBorder="1" applyAlignment="1">
      <alignment horizontal="left"/>
    </xf>
    <xf numFmtId="49" fontId="0" fillId="0" borderId="30" xfId="0" applyNumberFormat="1" applyFill="1" applyBorder="1" applyAlignment="1">
      <alignment horizontal="center"/>
    </xf>
    <xf numFmtId="49" fontId="0" fillId="0" borderId="31" xfId="0" applyNumberFormat="1" applyFont="1" applyFill="1" applyBorder="1" applyAlignment="1">
      <alignment horizontal="center"/>
    </xf>
    <xf numFmtId="49" fontId="0" fillId="0" borderId="31" xfId="0" applyNumberFormat="1" applyFont="1" applyFill="1" applyBorder="1" applyAlignment="1">
      <alignment horizontal="left"/>
    </xf>
    <xf numFmtId="49" fontId="0" fillId="0" borderId="32" xfId="0" applyNumberFormat="1" applyFill="1" applyBorder="1" applyAlignment="1">
      <alignment horizontal="left"/>
    </xf>
    <xf numFmtId="49" fontId="0" fillId="0" borderId="33" xfId="0" applyNumberFormat="1" applyFill="1" applyBorder="1" applyAlignment="1">
      <alignment horizontal="left"/>
    </xf>
    <xf numFmtId="49" fontId="0" fillId="0" borderId="33" xfId="0" applyNumberFormat="1" applyFill="1" applyBorder="1" applyAlignment="1">
      <alignment horizontal="center"/>
    </xf>
    <xf numFmtId="3" fontId="0" fillId="0" borderId="29" xfId="0" applyNumberFormat="1" applyFont="1" applyFill="1" applyBorder="1" applyAlignment="1">
      <alignment horizontal="center"/>
    </xf>
    <xf numFmtId="49" fontId="0" fillId="0" borderId="23" xfId="0" applyNumberFormat="1" applyFont="1" applyFill="1" applyBorder="1" applyAlignment="1">
      <alignment horizontal="center"/>
    </xf>
    <xf numFmtId="49" fontId="0" fillId="0" borderId="24" xfId="0" applyNumberFormat="1" applyFont="1" applyFill="1" applyBorder="1" applyAlignment="1">
      <alignment horizontal="center"/>
    </xf>
    <xf numFmtId="49" fontId="0" fillId="0" borderId="24" xfId="0" applyNumberFormat="1" applyFont="1" applyFill="1" applyBorder="1" applyAlignment="1">
      <alignment horizontal="left"/>
    </xf>
    <xf numFmtId="49" fontId="0" fillId="0" borderId="27" xfId="0" applyNumberFormat="1" applyFont="1" applyFill="1" applyBorder="1" applyAlignment="1">
      <alignment horizontal="center"/>
    </xf>
    <xf numFmtId="49" fontId="0" fillId="0" borderId="16" xfId="0" applyNumberFormat="1" applyFont="1" applyFill="1" applyBorder="1" applyAlignment="1">
      <alignment horizontal="center"/>
    </xf>
    <xf numFmtId="3" fontId="0" fillId="0" borderId="20" xfId="0" applyNumberFormat="1" applyFont="1" applyFill="1" applyBorder="1" applyAlignment="1">
      <alignment horizontal="center"/>
    </xf>
    <xf numFmtId="3" fontId="0" fillId="0" borderId="28" xfId="0" applyNumberFormat="1" applyFont="1" applyFill="1" applyBorder="1" applyAlignment="1">
      <alignment horizontal="center"/>
    </xf>
    <xf numFmtId="49" fontId="0" fillId="0" borderId="0" xfId="0" applyNumberFormat="1" applyFont="1" applyFill="1" applyAlignment="1">
      <alignment horizontal="center"/>
    </xf>
    <xf numFmtId="49" fontId="0" fillId="34" borderId="23" xfId="0" applyNumberFormat="1" applyFill="1" applyBorder="1" applyAlignment="1">
      <alignment horizontal="center"/>
    </xf>
    <xf numFmtId="49" fontId="0" fillId="34" borderId="24" xfId="0" applyNumberFormat="1" applyFill="1" applyBorder="1" applyAlignment="1">
      <alignment horizontal="center"/>
    </xf>
    <xf numFmtId="49" fontId="0" fillId="34" borderId="24" xfId="0" applyNumberFormat="1" applyFill="1" applyBorder="1" applyAlignment="1">
      <alignment horizontal="left"/>
    </xf>
    <xf numFmtId="49" fontId="0" fillId="34" borderId="10" xfId="0" applyNumberFormat="1" applyFill="1" applyBorder="1" applyAlignment="1">
      <alignment horizontal="center"/>
    </xf>
    <xf numFmtId="49" fontId="0" fillId="34" borderId="16" xfId="0" applyNumberFormat="1" applyFill="1" applyBorder="1" applyAlignment="1">
      <alignment horizontal="left"/>
    </xf>
    <xf numFmtId="49" fontId="0" fillId="34" borderId="16" xfId="0" applyNumberFormat="1" applyFill="1" applyBorder="1" applyAlignment="1">
      <alignment horizontal="center"/>
    </xf>
    <xf numFmtId="3" fontId="0" fillId="34" borderId="20" xfId="0" applyNumberFormat="1" applyFill="1" applyBorder="1" applyAlignment="1">
      <alignment horizontal="center"/>
    </xf>
    <xf numFmtId="3" fontId="0" fillId="34" borderId="21" xfId="0" applyNumberFormat="1" applyFill="1" applyBorder="1" applyAlignment="1">
      <alignment horizontal="center"/>
    </xf>
    <xf numFmtId="49" fontId="0" fillId="34" borderId="0" xfId="0" applyNumberFormat="1" applyFill="1" applyAlignment="1">
      <alignment horizontal="center"/>
    </xf>
    <xf numFmtId="49" fontId="0" fillId="34" borderId="25" xfId="0" applyNumberFormat="1" applyFill="1" applyBorder="1" applyAlignment="1">
      <alignment horizontal="center"/>
    </xf>
    <xf numFmtId="49" fontId="0" fillId="34" borderId="26" xfId="0" applyNumberFormat="1" applyFill="1" applyBorder="1" applyAlignment="1">
      <alignment horizontal="center"/>
    </xf>
    <xf numFmtId="49" fontId="0" fillId="34" borderId="26" xfId="0" applyNumberFormat="1" applyFill="1" applyBorder="1" applyAlignment="1">
      <alignment horizontal="left"/>
    </xf>
    <xf numFmtId="49" fontId="0" fillId="34" borderId="17" xfId="0" applyNumberFormat="1" applyFill="1" applyBorder="1" applyAlignment="1">
      <alignment horizontal="left"/>
    </xf>
    <xf numFmtId="49" fontId="0" fillId="34" borderId="17" xfId="0" applyNumberFormat="1" applyFill="1" applyBorder="1" applyAlignment="1">
      <alignment horizontal="center"/>
    </xf>
    <xf numFmtId="3" fontId="0" fillId="34" borderId="22" xfId="0" applyNumberFormat="1" applyFill="1" applyBorder="1" applyAlignment="1">
      <alignment horizontal="center"/>
    </xf>
    <xf numFmtId="3" fontId="2" fillId="0" borderId="0" xfId="0" applyNumberFormat="1" applyFont="1" applyAlignment="1">
      <alignment/>
    </xf>
    <xf numFmtId="49" fontId="0" fillId="34" borderId="26" xfId="0" applyNumberFormat="1" applyFont="1" applyFill="1" applyBorder="1" applyAlignment="1">
      <alignment horizontal="center"/>
    </xf>
    <xf numFmtId="49" fontId="0" fillId="34" borderId="34" xfId="0" applyNumberFormat="1" applyFont="1" applyFill="1" applyBorder="1" applyAlignment="1">
      <alignment horizontal="left"/>
    </xf>
    <xf numFmtId="49" fontId="0" fillId="34" borderId="10" xfId="0" applyNumberFormat="1" applyFont="1" applyFill="1" applyBorder="1" applyAlignment="1">
      <alignment horizontal="left"/>
    </xf>
    <xf numFmtId="0" fontId="0" fillId="34" borderId="35" xfId="0" applyFill="1" applyBorder="1" applyAlignment="1">
      <alignment/>
    </xf>
    <xf numFmtId="0" fontId="0" fillId="34" borderId="34" xfId="0" applyFill="1" applyBorder="1" applyAlignment="1">
      <alignment/>
    </xf>
    <xf numFmtId="0" fontId="0" fillId="34" borderId="26" xfId="0" applyFill="1" applyBorder="1" applyAlignment="1">
      <alignment/>
    </xf>
    <xf numFmtId="49" fontId="1" fillId="33" borderId="12" xfId="0" applyNumberFormat="1" applyFont="1" applyFill="1" applyBorder="1" applyAlignment="1">
      <alignment horizontal="center" vertical="center" wrapText="1"/>
    </xf>
    <xf numFmtId="3" fontId="0" fillId="34" borderId="2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left" indent="1"/>
    </xf>
    <xf numFmtId="3" fontId="7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center"/>
    </xf>
    <xf numFmtId="0" fontId="2" fillId="0" borderId="0" xfId="45" applyFont="1" applyBorder="1" applyAlignment="1">
      <alignment horizontal="left" indent="1"/>
      <protection/>
    </xf>
    <xf numFmtId="0" fontId="4" fillId="0" borderId="0" xfId="45" applyFont="1" applyBorder="1" applyAlignment="1">
      <alignment horizontal="left"/>
      <protection/>
    </xf>
    <xf numFmtId="49" fontId="9" fillId="0" borderId="0" xfId="0" applyNumberFormat="1" applyFont="1" applyAlignment="1">
      <alignment horizontal="left" indent="1"/>
    </xf>
    <xf numFmtId="0" fontId="4" fillId="0" borderId="0" xfId="45" applyFont="1" applyBorder="1" applyAlignment="1">
      <alignment horizontal="center"/>
      <protection/>
    </xf>
    <xf numFmtId="3" fontId="11" fillId="0" borderId="0" xfId="0" applyNumberFormat="1" applyFont="1" applyFill="1" applyBorder="1" applyAlignment="1">
      <alignment horizontal="center"/>
    </xf>
    <xf numFmtId="3" fontId="11" fillId="35" borderId="36" xfId="0" applyNumberFormat="1" applyFont="1" applyFill="1" applyBorder="1" applyAlignment="1">
      <alignment horizontal="center" vertical="center" wrapText="1"/>
    </xf>
    <xf numFmtId="3" fontId="11" fillId="35" borderId="37" xfId="0" applyNumberFormat="1" applyFont="1" applyFill="1" applyBorder="1" applyAlignment="1">
      <alignment horizontal="center" vertical="center" wrapText="1"/>
    </xf>
    <xf numFmtId="0" fontId="12" fillId="0" borderId="38" xfId="0" applyFont="1" applyBorder="1" applyAlignment="1">
      <alignment horizontal="left" indent="1"/>
    </xf>
    <xf numFmtId="0" fontId="9" fillId="0" borderId="39" xfId="0" applyFont="1" applyBorder="1" applyAlignment="1">
      <alignment horizontal="center"/>
    </xf>
    <xf numFmtId="3" fontId="9" fillId="0" borderId="40" xfId="0" applyNumberFormat="1" applyFont="1" applyBorder="1" applyAlignment="1">
      <alignment horizontal="right"/>
    </xf>
    <xf numFmtId="3" fontId="9" fillId="0" borderId="41" xfId="0" applyNumberFormat="1" applyFont="1" applyBorder="1" applyAlignment="1">
      <alignment horizontal="right"/>
    </xf>
    <xf numFmtId="3" fontId="9" fillId="0" borderId="39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2" fillId="0" borderId="42" xfId="0" applyFont="1" applyBorder="1" applyAlignment="1">
      <alignment horizontal="left" indent="2"/>
    </xf>
    <xf numFmtId="0" fontId="9" fillId="0" borderId="43" xfId="0" applyFont="1" applyBorder="1" applyAlignment="1">
      <alignment horizontal="center"/>
    </xf>
    <xf numFmtId="3" fontId="9" fillId="0" borderId="44" xfId="0" applyNumberFormat="1" applyFont="1" applyBorder="1" applyAlignment="1">
      <alignment horizontal="right"/>
    </xf>
    <xf numFmtId="3" fontId="9" fillId="0" borderId="45" xfId="0" applyNumberFormat="1" applyFont="1" applyBorder="1" applyAlignment="1">
      <alignment horizontal="right"/>
    </xf>
    <xf numFmtId="3" fontId="9" fillId="0" borderId="46" xfId="0" applyNumberFormat="1" applyFont="1" applyBorder="1" applyAlignment="1">
      <alignment horizontal="right"/>
    </xf>
    <xf numFmtId="0" fontId="9" fillId="0" borderId="47" xfId="0" applyFont="1" applyBorder="1" applyAlignment="1">
      <alignment horizontal="left" indent="1"/>
    </xf>
    <xf numFmtId="0" fontId="9" fillId="0" borderId="20" xfId="0" applyFont="1" applyBorder="1" applyAlignment="1">
      <alignment horizontal="center"/>
    </xf>
    <xf numFmtId="3" fontId="9" fillId="0" borderId="35" xfId="0" applyNumberFormat="1" applyFont="1" applyBorder="1" applyAlignment="1">
      <alignment horizontal="right"/>
    </xf>
    <xf numFmtId="3" fontId="9" fillId="0" borderId="21" xfId="0" applyNumberFormat="1" applyFont="1" applyBorder="1" applyAlignment="1">
      <alignment horizontal="right"/>
    </xf>
    <xf numFmtId="0" fontId="9" fillId="0" borderId="48" xfId="0" applyFont="1" applyBorder="1" applyAlignment="1">
      <alignment horizontal="left" indent="1"/>
    </xf>
    <xf numFmtId="3" fontId="9" fillId="0" borderId="34" xfId="0" applyNumberFormat="1" applyFont="1" applyBorder="1" applyAlignment="1">
      <alignment horizontal="right"/>
    </xf>
    <xf numFmtId="3" fontId="9" fillId="0" borderId="11" xfId="0" applyNumberFormat="1" applyFont="1" applyBorder="1" applyAlignment="1">
      <alignment horizontal="right"/>
    </xf>
    <xf numFmtId="3" fontId="9" fillId="0" borderId="0" xfId="0" applyNumberFormat="1" applyFont="1" applyBorder="1" applyAlignment="1">
      <alignment horizontal="right"/>
    </xf>
    <xf numFmtId="0" fontId="9" fillId="0" borderId="49" xfId="0" applyFont="1" applyBorder="1" applyAlignment="1">
      <alignment horizontal="left" indent="1"/>
    </xf>
    <xf numFmtId="3" fontId="9" fillId="0" borderId="48" xfId="0" applyNumberFormat="1" applyFont="1" applyBorder="1" applyAlignment="1">
      <alignment horizontal="right"/>
    </xf>
    <xf numFmtId="0" fontId="9" fillId="0" borderId="48" xfId="0" applyFont="1" applyBorder="1" applyAlignment="1">
      <alignment horizontal="left" indent="2"/>
    </xf>
    <xf numFmtId="3" fontId="9" fillId="0" borderId="50" xfId="0" applyNumberFormat="1" applyFont="1" applyBorder="1" applyAlignment="1">
      <alignment horizontal="right"/>
    </xf>
    <xf numFmtId="0" fontId="12" fillId="0" borderId="36" xfId="0" applyFont="1" applyBorder="1" applyAlignment="1">
      <alignment horizontal="left" indent="1"/>
    </xf>
    <xf numFmtId="0" fontId="9" fillId="0" borderId="46" xfId="0" applyFont="1" applyBorder="1" applyAlignment="1">
      <alignment horizontal="center"/>
    </xf>
    <xf numFmtId="3" fontId="9" fillId="0" borderId="51" xfId="0" applyNumberFormat="1" applyFont="1" applyBorder="1" applyAlignment="1">
      <alignment horizontal="right"/>
    </xf>
    <xf numFmtId="3" fontId="9" fillId="0" borderId="37" xfId="0" applyNumberFormat="1" applyFont="1" applyBorder="1" applyAlignment="1">
      <alignment horizontal="right"/>
    </xf>
    <xf numFmtId="0" fontId="12" fillId="0" borderId="49" xfId="0" applyFont="1" applyBorder="1" applyAlignment="1">
      <alignment horizontal="left" indent="1"/>
    </xf>
    <xf numFmtId="0" fontId="9" fillId="0" borderId="52" xfId="0" applyFont="1" applyBorder="1" applyAlignment="1">
      <alignment horizontal="center"/>
    </xf>
    <xf numFmtId="0" fontId="12" fillId="33" borderId="38" xfId="0" applyFont="1" applyFill="1" applyBorder="1" applyAlignment="1">
      <alignment horizontal="left" indent="1"/>
    </xf>
    <xf numFmtId="0" fontId="9" fillId="33" borderId="39" xfId="0" applyFont="1" applyFill="1" applyBorder="1" applyAlignment="1">
      <alignment horizontal="center"/>
    </xf>
    <xf numFmtId="3" fontId="12" fillId="33" borderId="40" xfId="0" applyNumberFormat="1" applyFont="1" applyFill="1" applyBorder="1" applyAlignment="1">
      <alignment horizontal="right"/>
    </xf>
    <xf numFmtId="3" fontId="12" fillId="33" borderId="41" xfId="0" applyNumberFormat="1" applyFont="1" applyFill="1" applyBorder="1" applyAlignment="1">
      <alignment horizontal="right"/>
    </xf>
    <xf numFmtId="3" fontId="12" fillId="33" borderId="39" xfId="0" applyNumberFormat="1" applyFont="1" applyFill="1" applyBorder="1" applyAlignment="1">
      <alignment horizontal="right"/>
    </xf>
    <xf numFmtId="0" fontId="12" fillId="33" borderId="22" xfId="0" applyFont="1" applyFill="1" applyBorder="1" applyAlignment="1">
      <alignment horizontal="left" indent="2"/>
    </xf>
    <xf numFmtId="0" fontId="9" fillId="33" borderId="22" xfId="0" applyFont="1" applyFill="1" applyBorder="1" applyAlignment="1">
      <alignment horizontal="center"/>
    </xf>
    <xf numFmtId="3" fontId="9" fillId="33" borderId="34" xfId="0" applyNumberFormat="1" applyFont="1" applyFill="1" applyBorder="1" applyAlignment="1">
      <alignment horizontal="right"/>
    </xf>
    <xf numFmtId="3" fontId="9" fillId="33" borderId="11" xfId="0" applyNumberFormat="1" applyFont="1" applyFill="1" applyBorder="1" applyAlignment="1">
      <alignment horizontal="right"/>
    </xf>
    <xf numFmtId="3" fontId="9" fillId="33" borderId="22" xfId="0" applyNumberFormat="1" applyFont="1" applyFill="1" applyBorder="1" applyAlignment="1">
      <alignment horizontal="right"/>
    </xf>
    <xf numFmtId="0" fontId="12" fillId="33" borderId="53" xfId="0" applyFont="1" applyFill="1" applyBorder="1" applyAlignment="1">
      <alignment horizontal="left" indent="1"/>
    </xf>
    <xf numFmtId="3" fontId="9" fillId="33" borderId="44" xfId="0" applyNumberFormat="1" applyFont="1" applyFill="1" applyBorder="1" applyAlignment="1">
      <alignment horizontal="right"/>
    </xf>
    <xf numFmtId="3" fontId="9" fillId="33" borderId="45" xfId="0" applyNumberFormat="1" applyFont="1" applyFill="1" applyBorder="1" applyAlignment="1">
      <alignment horizontal="right"/>
    </xf>
    <xf numFmtId="3" fontId="9" fillId="33" borderId="43" xfId="0" applyNumberFormat="1" applyFont="1" applyFill="1" applyBorder="1" applyAlignment="1">
      <alignment horizontal="right"/>
    </xf>
    <xf numFmtId="0" fontId="9" fillId="0" borderId="22" xfId="0" applyFont="1" applyBorder="1" applyAlignment="1">
      <alignment horizontal="center"/>
    </xf>
    <xf numFmtId="3" fontId="9" fillId="0" borderId="22" xfId="0" applyNumberFormat="1" applyFont="1" applyBorder="1" applyAlignment="1">
      <alignment horizontal="right"/>
    </xf>
    <xf numFmtId="0" fontId="9" fillId="0" borderId="54" xfId="0" applyFont="1" applyBorder="1" applyAlignment="1">
      <alignment horizontal="left" indent="1"/>
    </xf>
    <xf numFmtId="0" fontId="9" fillId="0" borderId="43" xfId="0" applyFont="1" applyBorder="1" applyAlignment="1">
      <alignment horizontal="left" indent="1"/>
    </xf>
    <xf numFmtId="3" fontId="9" fillId="0" borderId="43" xfId="0" applyNumberFormat="1" applyFont="1" applyBorder="1" applyAlignment="1">
      <alignment horizontal="right"/>
    </xf>
    <xf numFmtId="0" fontId="9" fillId="0" borderId="0" xfId="0" applyFont="1" applyAlignment="1">
      <alignment horizontal="left" indent="1"/>
    </xf>
    <xf numFmtId="3" fontId="9" fillId="0" borderId="20" xfId="0" applyNumberFormat="1" applyFont="1" applyBorder="1" applyAlignment="1">
      <alignment horizontal="right"/>
    </xf>
    <xf numFmtId="0" fontId="9" fillId="33" borderId="43" xfId="0" applyFont="1" applyFill="1" applyBorder="1" applyAlignment="1">
      <alignment horizontal="center"/>
    </xf>
    <xf numFmtId="0" fontId="9" fillId="33" borderId="46" xfId="0" applyFont="1" applyFill="1" applyBorder="1" applyAlignment="1">
      <alignment horizontal="center"/>
    </xf>
    <xf numFmtId="3" fontId="9" fillId="33" borderId="55" xfId="0" applyNumberFormat="1" applyFont="1" applyFill="1" applyBorder="1" applyAlignment="1">
      <alignment horizontal="right"/>
    </xf>
    <xf numFmtId="3" fontId="9" fillId="33" borderId="56" xfId="0" applyNumberFormat="1" applyFont="1" applyFill="1" applyBorder="1" applyAlignment="1">
      <alignment horizontal="right"/>
    </xf>
    <xf numFmtId="3" fontId="9" fillId="33" borderId="46" xfId="0" applyNumberFormat="1" applyFont="1" applyFill="1" applyBorder="1" applyAlignment="1">
      <alignment horizontal="right"/>
    </xf>
    <xf numFmtId="0" fontId="12" fillId="33" borderId="36" xfId="0" applyFont="1" applyFill="1" applyBorder="1" applyAlignment="1">
      <alignment horizontal="left" indent="1"/>
    </xf>
    <xf numFmtId="0" fontId="9" fillId="33" borderId="52" xfId="0" applyFont="1" applyFill="1" applyBorder="1" applyAlignment="1">
      <alignment horizontal="center"/>
    </xf>
    <xf numFmtId="3" fontId="9" fillId="33" borderId="51" xfId="0" applyNumberFormat="1" applyFont="1" applyFill="1" applyBorder="1" applyAlignment="1">
      <alignment horizontal="right"/>
    </xf>
    <xf numFmtId="3" fontId="9" fillId="33" borderId="37" xfId="0" applyNumberFormat="1" applyFont="1" applyFill="1" applyBorder="1" applyAlignment="1">
      <alignment horizontal="right"/>
    </xf>
    <xf numFmtId="3" fontId="9" fillId="33" borderId="52" xfId="0" applyNumberFormat="1" applyFont="1" applyFill="1" applyBorder="1" applyAlignment="1">
      <alignment horizontal="right"/>
    </xf>
    <xf numFmtId="0" fontId="5" fillId="0" borderId="0" xfId="0" applyFont="1" applyAlignment="1">
      <alignment horizontal="center" vertical="center"/>
    </xf>
    <xf numFmtId="3" fontId="0" fillId="0" borderId="20" xfId="0" applyNumberFormat="1" applyFill="1" applyBorder="1" applyAlignment="1">
      <alignment horizontal="center" vertical="center"/>
    </xf>
    <xf numFmtId="49" fontId="0" fillId="34" borderId="0" xfId="0" applyNumberFormat="1" applyFill="1" applyBorder="1" applyAlignment="1">
      <alignment horizontal="center"/>
    </xf>
    <xf numFmtId="49" fontId="0" fillId="34" borderId="0" xfId="0" applyNumberFormat="1" applyFill="1" applyBorder="1" applyAlignment="1">
      <alignment horizontal="left"/>
    </xf>
    <xf numFmtId="3" fontId="0" fillId="34" borderId="0" xfId="0" applyNumberFormat="1" applyFill="1" applyBorder="1" applyAlignment="1">
      <alignment horizontal="center"/>
    </xf>
    <xf numFmtId="4" fontId="0" fillId="0" borderId="0" xfId="0" applyNumberFormat="1" applyFill="1" applyAlignment="1">
      <alignment horizontal="center"/>
    </xf>
    <xf numFmtId="49" fontId="0" fillId="34" borderId="27" xfId="0" applyNumberFormat="1" applyFill="1" applyBorder="1" applyAlignment="1">
      <alignment horizontal="center"/>
    </xf>
    <xf numFmtId="49" fontId="0" fillId="0" borderId="57" xfId="0" applyNumberFormat="1" applyFill="1" applyBorder="1" applyAlignment="1">
      <alignment horizontal="center"/>
    </xf>
    <xf numFmtId="49" fontId="0" fillId="0" borderId="58" xfId="0" applyNumberFormat="1" applyFill="1" applyBorder="1" applyAlignment="1">
      <alignment horizontal="center"/>
    </xf>
    <xf numFmtId="49" fontId="0" fillId="0" borderId="58" xfId="0" applyNumberFormat="1" applyFill="1" applyBorder="1" applyAlignment="1">
      <alignment horizontal="left"/>
    </xf>
    <xf numFmtId="49" fontId="0" fillId="0" borderId="59" xfId="0" applyNumberFormat="1" applyFill="1" applyBorder="1" applyAlignment="1">
      <alignment horizontal="center"/>
    </xf>
    <xf numFmtId="49" fontId="0" fillId="0" borderId="60" xfId="0" applyNumberFormat="1" applyFill="1" applyBorder="1" applyAlignment="1">
      <alignment horizontal="left"/>
    </xf>
    <xf numFmtId="49" fontId="0" fillId="0" borderId="60" xfId="0" applyNumberFormat="1" applyFill="1" applyBorder="1" applyAlignment="1">
      <alignment horizontal="center"/>
    </xf>
    <xf numFmtId="3" fontId="0" fillId="0" borderId="46" xfId="0" applyNumberFormat="1" applyFill="1" applyBorder="1" applyAlignment="1">
      <alignment horizontal="center"/>
    </xf>
    <xf numFmtId="49" fontId="0" fillId="0" borderId="61" xfId="0" applyNumberFormat="1" applyFill="1" applyBorder="1" applyAlignment="1">
      <alignment horizontal="center"/>
    </xf>
    <xf numFmtId="49" fontId="0" fillId="0" borderId="62" xfId="0" applyNumberFormat="1" applyFill="1" applyBorder="1" applyAlignment="1">
      <alignment horizontal="center"/>
    </xf>
    <xf numFmtId="49" fontId="0" fillId="0" borderId="62" xfId="0" applyNumberFormat="1" applyFill="1" applyBorder="1" applyAlignment="1">
      <alignment horizontal="left"/>
    </xf>
    <xf numFmtId="49" fontId="0" fillId="0" borderId="63" xfId="0" applyNumberFormat="1" applyFill="1" applyBorder="1" applyAlignment="1">
      <alignment horizontal="center"/>
    </xf>
    <xf numFmtId="49" fontId="0" fillId="0" borderId="64" xfId="0" applyNumberFormat="1" applyFill="1" applyBorder="1" applyAlignment="1">
      <alignment horizontal="center"/>
    </xf>
    <xf numFmtId="3" fontId="0" fillId="0" borderId="39" xfId="0" applyNumberFormat="1" applyFill="1" applyBorder="1" applyAlignment="1">
      <alignment horizontal="center"/>
    </xf>
    <xf numFmtId="3" fontId="0" fillId="0" borderId="56" xfId="0" applyNumberFormat="1" applyFill="1" applyBorder="1" applyAlignment="1">
      <alignment horizontal="center"/>
    </xf>
    <xf numFmtId="49" fontId="1" fillId="0" borderId="0" xfId="0" applyNumberFormat="1" applyFont="1" applyFill="1" applyAlignment="1">
      <alignment horizontal="center"/>
    </xf>
    <xf numFmtId="3" fontId="1" fillId="36" borderId="18" xfId="0" applyNumberFormat="1" applyFont="1" applyFill="1" applyBorder="1" applyAlignment="1">
      <alignment horizontal="center" vertical="center"/>
    </xf>
    <xf numFmtId="3" fontId="1" fillId="36" borderId="13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horizontal="center"/>
    </xf>
    <xf numFmtId="3" fontId="1" fillId="36" borderId="65" xfId="0" applyNumberFormat="1" applyFont="1" applyFill="1" applyBorder="1" applyAlignment="1">
      <alignment horizontal="center" vertical="center"/>
    </xf>
    <xf numFmtId="49" fontId="14" fillId="34" borderId="24" xfId="0" applyNumberFormat="1" applyFont="1" applyFill="1" applyBorder="1" applyAlignment="1">
      <alignment horizontal="center"/>
    </xf>
    <xf numFmtId="49" fontId="14" fillId="34" borderId="63" xfId="0" applyNumberFormat="1" applyFont="1" applyFill="1" applyBorder="1" applyAlignment="1">
      <alignment horizontal="center"/>
    </xf>
    <xf numFmtId="49" fontId="0" fillId="0" borderId="63" xfId="0" applyNumberFormat="1" applyFill="1" applyBorder="1" applyAlignment="1">
      <alignment horizontal="left"/>
    </xf>
    <xf numFmtId="3" fontId="0" fillId="0" borderId="46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49" fontId="1" fillId="36" borderId="65" xfId="0" applyNumberFormat="1" applyFont="1" applyFill="1" applyBorder="1" applyAlignment="1">
      <alignment horizontal="left" vertical="center" indent="2"/>
    </xf>
    <xf numFmtId="49" fontId="1" fillId="36" borderId="66" xfId="0" applyNumberFormat="1" applyFont="1" applyFill="1" applyBorder="1" applyAlignment="1">
      <alignment horizontal="left" vertical="center" indent="2"/>
    </xf>
    <xf numFmtId="49" fontId="1" fillId="36" borderId="67" xfId="0" applyNumberFormat="1" applyFont="1" applyFill="1" applyBorder="1" applyAlignment="1">
      <alignment horizontal="left" vertical="center" indent="2"/>
    </xf>
    <xf numFmtId="0" fontId="5" fillId="0" borderId="0" xfId="0" applyFont="1" applyAlignment="1">
      <alignment horizontal="center"/>
    </xf>
    <xf numFmtId="0" fontId="2" fillId="0" borderId="0" xfId="45" applyFont="1" applyBorder="1" applyAlignment="1">
      <alignment horizontal="left" indent="1"/>
      <protection/>
    </xf>
    <xf numFmtId="0" fontId="4" fillId="0" borderId="0" xfId="45" applyFont="1" applyBorder="1" applyAlignment="1">
      <alignment horizontal="center"/>
      <protection/>
    </xf>
    <xf numFmtId="0" fontId="6" fillId="35" borderId="68" xfId="45" applyFont="1" applyFill="1" applyBorder="1" applyAlignment="1">
      <alignment horizontal="center" vertical="center"/>
      <protection/>
    </xf>
    <xf numFmtId="0" fontId="6" fillId="35" borderId="46" xfId="45" applyFont="1" applyFill="1" applyBorder="1" applyAlignment="1">
      <alignment horizontal="center" vertical="center"/>
      <protection/>
    </xf>
    <xf numFmtId="0" fontId="11" fillId="35" borderId="68" xfId="45" applyFont="1" applyFill="1" applyBorder="1" applyAlignment="1">
      <alignment horizontal="center" vertical="center" wrapText="1"/>
      <protection/>
    </xf>
    <xf numFmtId="0" fontId="11" fillId="35" borderId="46" xfId="45" applyFont="1" applyFill="1" applyBorder="1" applyAlignment="1">
      <alignment horizontal="center" vertical="center" wrapText="1"/>
      <protection/>
    </xf>
    <xf numFmtId="3" fontId="11" fillId="35" borderId="36" xfId="0" applyNumberFormat="1" applyFont="1" applyFill="1" applyBorder="1" applyAlignment="1">
      <alignment horizontal="center" vertical="center" wrapText="1"/>
    </xf>
    <xf numFmtId="3" fontId="11" fillId="35" borderId="51" xfId="0" applyNumberFormat="1" applyFont="1" applyFill="1" applyBorder="1" applyAlignment="1">
      <alignment horizontal="center" vertical="center" wrapText="1"/>
    </xf>
    <xf numFmtId="3" fontId="11" fillId="35" borderId="68" xfId="0" applyNumberFormat="1" applyFont="1" applyFill="1" applyBorder="1" applyAlignment="1">
      <alignment horizontal="center" vertical="center" wrapText="1"/>
    </xf>
    <xf numFmtId="3" fontId="11" fillId="35" borderId="46" xfId="0" applyNumberFormat="1" applyFont="1" applyFill="1" applyBorder="1" applyAlignment="1">
      <alignment horizontal="center" vertical="center" wrapText="1"/>
    </xf>
    <xf numFmtId="0" fontId="8" fillId="0" borderId="0" xfId="45" applyFont="1" applyBorder="1" applyAlignment="1">
      <alignment horizontal="center"/>
      <protection/>
    </xf>
    <xf numFmtId="0" fontId="8" fillId="0" borderId="0" xfId="45" applyFont="1" applyBorder="1" applyAlignment="1">
      <alignment horizontal="center"/>
      <protection/>
    </xf>
    <xf numFmtId="0" fontId="10" fillId="0" borderId="0" xfId="0" applyFont="1" applyAlignment="1">
      <alignment horizontal="left"/>
    </xf>
    <xf numFmtId="0" fontId="3" fillId="0" borderId="0" xfId="0" applyFont="1" applyAlignment="1">
      <alignment horizontal="center"/>
    </xf>
  </cellXfs>
  <cellStyles count="52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e_Hárok4 2" xfId="45"/>
    <cellStyle name="normální 2" xfId="46"/>
    <cellStyle name="normální 2 2" xfId="47"/>
    <cellStyle name="Percent" xfId="48"/>
    <cellStyle name="Followed Hyperlink" xfId="49"/>
    <cellStyle name="Poznámka" xfId="50"/>
    <cellStyle name="Prepojená bunka" xfId="51"/>
    <cellStyle name="Spolu" xfId="52"/>
    <cellStyle name="Text upozornenia" xfId="53"/>
    <cellStyle name="Titul" xfId="54"/>
    <cellStyle name="Vstup" xfId="55"/>
    <cellStyle name="Výpočet" xfId="56"/>
    <cellStyle name="Výstup" xfId="57"/>
    <cellStyle name="Vysvetľujúci text" xfId="58"/>
    <cellStyle name="Zlá" xfId="59"/>
    <cellStyle name="Zvýraznenie1" xfId="60"/>
    <cellStyle name="Zvýraznenie2" xfId="61"/>
    <cellStyle name="Zvýraznenie3" xfId="62"/>
    <cellStyle name="Zvýraznenie4" xfId="63"/>
    <cellStyle name="Zvýraznenie5" xfId="64"/>
    <cellStyle name="Zvýraznenie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6"/>
  <sheetViews>
    <sheetView tabSelected="1" zoomScalePageLayoutView="0" workbookViewId="0" topLeftCell="A1">
      <selection activeCell="M63" sqref="M63"/>
    </sheetView>
  </sheetViews>
  <sheetFormatPr defaultColWidth="9.00390625" defaultRowHeight="12.75"/>
  <cols>
    <col min="1" max="1" width="6.125" style="0" customWidth="1"/>
    <col min="2" max="4" width="5.75390625" style="0" customWidth="1"/>
    <col min="5" max="5" width="9.00390625" style="52" customWidth="1"/>
    <col min="6" max="6" width="9.125" style="45" customWidth="1"/>
    <col min="7" max="7" width="47.625" style="0" customWidth="1"/>
    <col min="8" max="8" width="6.625" style="0" customWidth="1"/>
    <col min="9" max="11" width="12.75390625" style="0" customWidth="1"/>
  </cols>
  <sheetData>
    <row r="1" spans="10:11" ht="21" customHeight="1">
      <c r="J1" s="203" t="s">
        <v>125</v>
      </c>
      <c r="K1" s="203"/>
    </row>
    <row r="2" ht="21" customHeight="1"/>
    <row r="3" spans="1:11" ht="18.75" customHeight="1">
      <c r="A3" s="199" t="s">
        <v>68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</row>
    <row r="4" spans="1:11" ht="18.75" customHeight="1">
      <c r="A4" s="38"/>
      <c r="B4" s="38"/>
      <c r="C4" s="38"/>
      <c r="D4" s="38"/>
      <c r="E4" s="51"/>
      <c r="F4" s="38"/>
      <c r="G4" s="38"/>
      <c r="H4" s="38"/>
      <c r="I4" s="38"/>
      <c r="J4" s="38"/>
      <c r="K4" s="169" t="s">
        <v>178</v>
      </c>
    </row>
    <row r="5" spans="10:11" ht="16.5" thickBot="1">
      <c r="J5" s="88"/>
      <c r="K5" s="7" t="s">
        <v>2</v>
      </c>
    </row>
    <row r="6" spans="1:11" ht="47.25" customHeight="1" thickBot="1">
      <c r="A6" s="13" t="s">
        <v>11</v>
      </c>
      <c r="B6" s="8" t="s">
        <v>3</v>
      </c>
      <c r="C6" s="5" t="s">
        <v>4</v>
      </c>
      <c r="D6" s="5" t="s">
        <v>9</v>
      </c>
      <c r="E6" s="5" t="s">
        <v>0</v>
      </c>
      <c r="F6" s="95" t="s">
        <v>10</v>
      </c>
      <c r="G6" s="9" t="s">
        <v>8</v>
      </c>
      <c r="H6" s="9" t="s">
        <v>1</v>
      </c>
      <c r="I6" s="12" t="s">
        <v>117</v>
      </c>
      <c r="J6" s="12" t="s">
        <v>100</v>
      </c>
      <c r="K6" s="6" t="s">
        <v>101</v>
      </c>
    </row>
    <row r="7" spans="1:11" s="3" customFormat="1" ht="18" customHeight="1" thickTop="1">
      <c r="A7" s="20" t="s">
        <v>14</v>
      </c>
      <c r="B7" s="21" t="s">
        <v>6</v>
      </c>
      <c r="C7" s="21"/>
      <c r="D7" s="21"/>
      <c r="E7" s="53"/>
      <c r="F7" s="46" t="s">
        <v>17</v>
      </c>
      <c r="G7" s="19" t="s">
        <v>18</v>
      </c>
      <c r="H7" s="11"/>
      <c r="I7" s="16">
        <v>37841</v>
      </c>
      <c r="J7" s="16">
        <v>9659</v>
      </c>
      <c r="K7" s="15">
        <f>SUM(I7:J7)</f>
        <v>47500</v>
      </c>
    </row>
    <row r="8" spans="1:11" s="3" customFormat="1" ht="18" customHeight="1">
      <c r="A8" s="22" t="s">
        <v>19</v>
      </c>
      <c r="B8" s="23" t="s">
        <v>6</v>
      </c>
      <c r="C8" s="21"/>
      <c r="D8" s="21"/>
      <c r="E8" s="53"/>
      <c r="F8" s="46" t="s">
        <v>89</v>
      </c>
      <c r="G8" s="19" t="s">
        <v>92</v>
      </c>
      <c r="H8" s="11"/>
      <c r="I8" s="16">
        <v>5311</v>
      </c>
      <c r="J8" s="29">
        <v>-4311</v>
      </c>
      <c r="K8" s="15">
        <f>SUM(I8:J8)</f>
        <v>1000</v>
      </c>
    </row>
    <row r="9" spans="1:11" s="3" customFormat="1" ht="18" customHeight="1">
      <c r="A9" s="22" t="s">
        <v>19</v>
      </c>
      <c r="B9" s="23" t="s">
        <v>6</v>
      </c>
      <c r="C9" s="21"/>
      <c r="D9" s="21"/>
      <c r="E9" s="53"/>
      <c r="F9" s="46" t="s">
        <v>20</v>
      </c>
      <c r="G9" s="19" t="s">
        <v>21</v>
      </c>
      <c r="H9" s="11"/>
      <c r="I9" s="16">
        <v>29875</v>
      </c>
      <c r="J9" s="29">
        <v>235960</v>
      </c>
      <c r="K9" s="15">
        <f aca="true" t="shared" si="0" ref="K9:K23">SUM(I9:J9)</f>
        <v>265835</v>
      </c>
    </row>
    <row r="10" spans="1:11" s="3" customFormat="1" ht="18" customHeight="1">
      <c r="A10" s="22" t="s">
        <v>19</v>
      </c>
      <c r="B10" s="23" t="s">
        <v>6</v>
      </c>
      <c r="C10" s="21"/>
      <c r="D10" s="21"/>
      <c r="E10" s="53"/>
      <c r="F10" s="46" t="s">
        <v>20</v>
      </c>
      <c r="G10" s="19" t="s">
        <v>182</v>
      </c>
      <c r="H10" s="11" t="s">
        <v>22</v>
      </c>
      <c r="I10" s="16">
        <v>199163</v>
      </c>
      <c r="J10" s="29">
        <v>285000</v>
      </c>
      <c r="K10" s="15">
        <f t="shared" si="0"/>
        <v>484163</v>
      </c>
    </row>
    <row r="11" spans="1:11" s="3" customFormat="1" ht="18" customHeight="1">
      <c r="A11" s="20" t="s">
        <v>14</v>
      </c>
      <c r="B11" s="21" t="s">
        <v>6</v>
      </c>
      <c r="C11" s="21"/>
      <c r="D11" s="21"/>
      <c r="E11" s="53"/>
      <c r="F11" s="47" t="s">
        <v>12</v>
      </c>
      <c r="G11" s="19" t="s">
        <v>13</v>
      </c>
      <c r="H11" s="11"/>
      <c r="I11" s="16">
        <v>66388</v>
      </c>
      <c r="J11" s="16">
        <v>58612</v>
      </c>
      <c r="K11" s="15">
        <f t="shared" si="0"/>
        <v>125000</v>
      </c>
    </row>
    <row r="12" spans="1:11" s="81" customFormat="1" ht="18" customHeight="1">
      <c r="A12" s="82" t="s">
        <v>32</v>
      </c>
      <c r="B12" s="83" t="s">
        <v>6</v>
      </c>
      <c r="C12" s="89"/>
      <c r="D12" s="89"/>
      <c r="E12" s="90"/>
      <c r="F12" s="91" t="s">
        <v>82</v>
      </c>
      <c r="G12" s="92" t="s">
        <v>107</v>
      </c>
      <c r="H12" s="86"/>
      <c r="I12" s="87">
        <v>165970</v>
      </c>
      <c r="J12" s="87">
        <v>-102935</v>
      </c>
      <c r="K12" s="80">
        <f t="shared" si="0"/>
        <v>63035</v>
      </c>
    </row>
    <row r="13" spans="1:11" s="3" customFormat="1" ht="18" customHeight="1">
      <c r="A13" s="22" t="s">
        <v>14</v>
      </c>
      <c r="B13" s="23" t="s">
        <v>6</v>
      </c>
      <c r="C13" s="21"/>
      <c r="D13" s="21"/>
      <c r="E13" s="53"/>
      <c r="F13" s="46" t="s">
        <v>15</v>
      </c>
      <c r="G13" s="19" t="s">
        <v>93</v>
      </c>
      <c r="H13" s="4" t="s">
        <v>16</v>
      </c>
      <c r="I13" s="16">
        <v>996</v>
      </c>
      <c r="J13" s="16">
        <v>504</v>
      </c>
      <c r="K13" s="15">
        <f t="shared" si="0"/>
        <v>1500</v>
      </c>
    </row>
    <row r="14" spans="1:11" s="3" customFormat="1" ht="18" customHeight="1">
      <c r="A14" s="17" t="s">
        <v>5</v>
      </c>
      <c r="B14" s="18" t="s">
        <v>6</v>
      </c>
      <c r="C14" s="18"/>
      <c r="D14" s="18"/>
      <c r="E14" s="54"/>
      <c r="F14" s="48" t="s">
        <v>7</v>
      </c>
      <c r="G14" s="19" t="s">
        <v>232</v>
      </c>
      <c r="H14" s="10"/>
      <c r="I14" s="14">
        <v>0</v>
      </c>
      <c r="J14" s="14">
        <v>5000</v>
      </c>
      <c r="K14" s="15">
        <f t="shared" si="0"/>
        <v>5000</v>
      </c>
    </row>
    <row r="15" spans="1:11" s="3" customFormat="1" ht="18" customHeight="1">
      <c r="A15" s="31" t="s">
        <v>19</v>
      </c>
      <c r="B15" s="32" t="s">
        <v>6</v>
      </c>
      <c r="C15" s="18"/>
      <c r="D15" s="18"/>
      <c r="E15" s="54"/>
      <c r="F15" s="49" t="s">
        <v>7</v>
      </c>
      <c r="G15" s="19" t="s">
        <v>95</v>
      </c>
      <c r="H15" s="10" t="s">
        <v>69</v>
      </c>
      <c r="I15" s="14">
        <v>3319</v>
      </c>
      <c r="J15" s="14">
        <v>2681</v>
      </c>
      <c r="K15" s="15">
        <f t="shared" si="0"/>
        <v>6000</v>
      </c>
    </row>
    <row r="16" spans="1:11" s="81" customFormat="1" ht="18" customHeight="1">
      <c r="A16" s="82" t="s">
        <v>32</v>
      </c>
      <c r="B16" s="83" t="s">
        <v>6</v>
      </c>
      <c r="C16" s="89"/>
      <c r="D16" s="89"/>
      <c r="E16" s="90"/>
      <c r="F16" s="91" t="s">
        <v>7</v>
      </c>
      <c r="G16" s="92" t="s">
        <v>108</v>
      </c>
      <c r="H16" s="86"/>
      <c r="I16" s="87">
        <v>0</v>
      </c>
      <c r="J16" s="87">
        <v>163080</v>
      </c>
      <c r="K16" s="80">
        <f t="shared" si="0"/>
        <v>163080</v>
      </c>
    </row>
    <row r="17" spans="1:11" s="81" customFormat="1" ht="18" customHeight="1">
      <c r="A17" s="82" t="s">
        <v>32</v>
      </c>
      <c r="B17" s="83" t="s">
        <v>6</v>
      </c>
      <c r="C17" s="89"/>
      <c r="D17" s="89"/>
      <c r="E17" s="90"/>
      <c r="F17" s="91" t="s">
        <v>83</v>
      </c>
      <c r="G17" s="93" t="s">
        <v>109</v>
      </c>
      <c r="H17" s="86"/>
      <c r="I17" s="87">
        <v>0</v>
      </c>
      <c r="J17" s="87">
        <v>231977</v>
      </c>
      <c r="K17" s="80">
        <f t="shared" si="0"/>
        <v>231977</v>
      </c>
    </row>
    <row r="18" spans="1:11" s="81" customFormat="1" ht="18" customHeight="1">
      <c r="A18" s="82" t="s">
        <v>32</v>
      </c>
      <c r="B18" s="83" t="s">
        <v>6</v>
      </c>
      <c r="C18" s="89"/>
      <c r="D18" s="89"/>
      <c r="E18" s="90"/>
      <c r="F18" s="91" t="s">
        <v>84</v>
      </c>
      <c r="G18" s="94" t="s">
        <v>110</v>
      </c>
      <c r="H18" s="86"/>
      <c r="I18" s="87">
        <v>0</v>
      </c>
      <c r="J18" s="87">
        <v>109236</v>
      </c>
      <c r="K18" s="80">
        <f t="shared" si="0"/>
        <v>109236</v>
      </c>
    </row>
    <row r="19" spans="1:11" s="3" customFormat="1" ht="18" customHeight="1">
      <c r="A19" s="31" t="s">
        <v>14</v>
      </c>
      <c r="B19" s="32" t="s">
        <v>6</v>
      </c>
      <c r="C19" s="18"/>
      <c r="D19" s="18"/>
      <c r="E19" s="54"/>
      <c r="F19" s="49" t="s">
        <v>42</v>
      </c>
      <c r="G19" s="19" t="s">
        <v>94</v>
      </c>
      <c r="H19" s="10"/>
      <c r="I19" s="14">
        <v>33194</v>
      </c>
      <c r="J19" s="14">
        <v>-28194</v>
      </c>
      <c r="K19" s="15">
        <f t="shared" si="0"/>
        <v>5000</v>
      </c>
    </row>
    <row r="20" spans="1:11" s="3" customFormat="1" ht="18" customHeight="1">
      <c r="A20" s="22" t="s">
        <v>14</v>
      </c>
      <c r="B20" s="23" t="s">
        <v>6</v>
      </c>
      <c r="C20" s="21"/>
      <c r="D20" s="21"/>
      <c r="E20" s="53"/>
      <c r="F20" s="46" t="s">
        <v>43</v>
      </c>
      <c r="G20" s="19" t="s">
        <v>96</v>
      </c>
      <c r="H20" s="11"/>
      <c r="I20" s="16">
        <v>165970</v>
      </c>
      <c r="J20" s="16">
        <v>-135970</v>
      </c>
      <c r="K20" s="15">
        <f t="shared" si="0"/>
        <v>30000</v>
      </c>
    </row>
    <row r="21" spans="1:11" s="30" customFormat="1" ht="18" customHeight="1">
      <c r="A21" s="24" t="s">
        <v>27</v>
      </c>
      <c r="B21" s="25" t="s">
        <v>67</v>
      </c>
      <c r="C21" s="43"/>
      <c r="D21" s="43"/>
      <c r="E21" s="57"/>
      <c r="F21" s="50" t="s">
        <v>77</v>
      </c>
      <c r="G21" s="27" t="s">
        <v>119</v>
      </c>
      <c r="H21" s="28" t="s">
        <v>78</v>
      </c>
      <c r="I21" s="29">
        <v>0</v>
      </c>
      <c r="J21" s="29">
        <v>6639</v>
      </c>
      <c r="K21" s="15">
        <f t="shared" si="0"/>
        <v>6639</v>
      </c>
    </row>
    <row r="22" spans="1:11" s="30" customFormat="1" ht="18" customHeight="1">
      <c r="A22" s="24" t="s">
        <v>27</v>
      </c>
      <c r="B22" s="25" t="s">
        <v>67</v>
      </c>
      <c r="C22" s="43"/>
      <c r="D22" s="43"/>
      <c r="E22" s="57"/>
      <c r="F22" s="50" t="s">
        <v>77</v>
      </c>
      <c r="G22" s="27" t="s">
        <v>120</v>
      </c>
      <c r="H22" s="28" t="s">
        <v>79</v>
      </c>
      <c r="I22" s="29">
        <v>0</v>
      </c>
      <c r="J22" s="29">
        <v>3300</v>
      </c>
      <c r="K22" s="15">
        <f t="shared" si="0"/>
        <v>3300</v>
      </c>
    </row>
    <row r="23" spans="1:11" s="30" customFormat="1" ht="18" customHeight="1" thickBot="1">
      <c r="A23" s="58"/>
      <c r="B23" s="74" t="s">
        <v>37</v>
      </c>
      <c r="C23" s="59"/>
      <c r="D23" s="59"/>
      <c r="E23" s="60"/>
      <c r="F23" s="61" t="s">
        <v>70</v>
      </c>
      <c r="G23" s="62" t="s">
        <v>181</v>
      </c>
      <c r="H23" s="63"/>
      <c r="I23" s="41">
        <v>0</v>
      </c>
      <c r="J23" s="64">
        <v>1160194</v>
      </c>
      <c r="K23" s="15">
        <f t="shared" si="0"/>
        <v>1160194</v>
      </c>
    </row>
    <row r="24" spans="1:11" s="190" customFormat="1" ht="24" customHeight="1" thickBot="1">
      <c r="A24" s="200" t="s">
        <v>48</v>
      </c>
      <c r="B24" s="201"/>
      <c r="C24" s="201"/>
      <c r="D24" s="201"/>
      <c r="E24" s="201"/>
      <c r="F24" s="201"/>
      <c r="G24" s="201"/>
      <c r="H24" s="202"/>
      <c r="I24" s="191" t="s">
        <v>116</v>
      </c>
      <c r="J24" s="191">
        <f>SUM(J7:J23)</f>
        <v>2000432</v>
      </c>
      <c r="K24" s="192" t="s">
        <v>116</v>
      </c>
    </row>
    <row r="25" spans="1:11" s="30" customFormat="1" ht="18" customHeight="1" thickTop="1">
      <c r="A25" s="35" t="s">
        <v>5</v>
      </c>
      <c r="B25" s="36" t="s">
        <v>183</v>
      </c>
      <c r="C25" s="36" t="s">
        <v>71</v>
      </c>
      <c r="D25" s="36" t="s">
        <v>52</v>
      </c>
      <c r="E25" s="55" t="s">
        <v>38</v>
      </c>
      <c r="F25" s="37" t="s">
        <v>172</v>
      </c>
      <c r="G25" s="39" t="s">
        <v>186</v>
      </c>
      <c r="H25" s="33" t="s">
        <v>184</v>
      </c>
      <c r="I25" s="34">
        <v>6639</v>
      </c>
      <c r="J25" s="34">
        <v>-6639</v>
      </c>
      <c r="K25" s="15">
        <f aca="true" t="shared" si="1" ref="K25:K33">SUM(I25:J25)</f>
        <v>0</v>
      </c>
    </row>
    <row r="26" spans="1:11" s="30" customFormat="1" ht="18" customHeight="1">
      <c r="A26" s="35" t="s">
        <v>5</v>
      </c>
      <c r="B26" s="36" t="s">
        <v>183</v>
      </c>
      <c r="C26" s="36" t="s">
        <v>71</v>
      </c>
      <c r="D26" s="36" t="s">
        <v>52</v>
      </c>
      <c r="E26" s="55" t="s">
        <v>38</v>
      </c>
      <c r="F26" s="37" t="s">
        <v>176</v>
      </c>
      <c r="G26" s="39" t="s">
        <v>187</v>
      </c>
      <c r="H26" s="33" t="s">
        <v>184</v>
      </c>
      <c r="I26" s="34">
        <v>0</v>
      </c>
      <c r="J26" s="34">
        <v>6639</v>
      </c>
      <c r="K26" s="15">
        <f t="shared" si="1"/>
        <v>6639</v>
      </c>
    </row>
    <row r="27" spans="1:11" s="30" customFormat="1" ht="18" customHeight="1">
      <c r="A27" s="35" t="s">
        <v>5</v>
      </c>
      <c r="B27" s="36" t="s">
        <v>183</v>
      </c>
      <c r="C27" s="36" t="s">
        <v>52</v>
      </c>
      <c r="D27" s="36" t="s">
        <v>55</v>
      </c>
      <c r="E27" s="55" t="s">
        <v>38</v>
      </c>
      <c r="F27" s="37" t="s">
        <v>172</v>
      </c>
      <c r="G27" s="39" t="s">
        <v>188</v>
      </c>
      <c r="H27" s="33" t="s">
        <v>185</v>
      </c>
      <c r="I27" s="34">
        <v>14937</v>
      </c>
      <c r="J27" s="34">
        <v>-14937</v>
      </c>
      <c r="K27" s="15">
        <f t="shared" si="1"/>
        <v>0</v>
      </c>
    </row>
    <row r="28" spans="1:11" s="30" customFormat="1" ht="18" customHeight="1">
      <c r="A28" s="35" t="s">
        <v>5</v>
      </c>
      <c r="B28" s="36" t="s">
        <v>183</v>
      </c>
      <c r="C28" s="36" t="s">
        <v>52</v>
      </c>
      <c r="D28" s="36" t="s">
        <v>55</v>
      </c>
      <c r="E28" s="55" t="s">
        <v>38</v>
      </c>
      <c r="F28" s="37" t="s">
        <v>176</v>
      </c>
      <c r="G28" s="39" t="s">
        <v>189</v>
      </c>
      <c r="H28" s="33" t="s">
        <v>185</v>
      </c>
      <c r="I28" s="34">
        <v>0</v>
      </c>
      <c r="J28" s="34">
        <v>14937</v>
      </c>
      <c r="K28" s="15">
        <f t="shared" si="1"/>
        <v>14937</v>
      </c>
    </row>
    <row r="29" spans="1:11" s="30" customFormat="1" ht="18" customHeight="1">
      <c r="A29" s="35" t="s">
        <v>27</v>
      </c>
      <c r="B29" s="36" t="s">
        <v>6</v>
      </c>
      <c r="C29" s="36" t="s">
        <v>33</v>
      </c>
      <c r="D29" s="36" t="s">
        <v>62</v>
      </c>
      <c r="E29" s="55" t="s">
        <v>38</v>
      </c>
      <c r="F29" s="37" t="s">
        <v>113</v>
      </c>
      <c r="G29" s="39" t="s">
        <v>123</v>
      </c>
      <c r="H29" s="33"/>
      <c r="I29" s="34">
        <v>0</v>
      </c>
      <c r="J29" s="34">
        <v>100</v>
      </c>
      <c r="K29" s="15">
        <f t="shared" si="1"/>
        <v>100</v>
      </c>
    </row>
    <row r="30" spans="1:11" s="30" customFormat="1" ht="18" customHeight="1">
      <c r="A30" s="24" t="s">
        <v>27</v>
      </c>
      <c r="B30" s="25" t="s">
        <v>6</v>
      </c>
      <c r="C30" s="25" t="s">
        <v>33</v>
      </c>
      <c r="D30" s="25" t="s">
        <v>62</v>
      </c>
      <c r="E30" s="55" t="s">
        <v>38</v>
      </c>
      <c r="F30" s="26" t="s">
        <v>111</v>
      </c>
      <c r="G30" s="27" t="s">
        <v>112</v>
      </c>
      <c r="H30" s="28"/>
      <c r="I30" s="29">
        <v>11617</v>
      </c>
      <c r="J30" s="29">
        <v>-1780</v>
      </c>
      <c r="K30" s="15">
        <f t="shared" si="1"/>
        <v>9837</v>
      </c>
    </row>
    <row r="31" spans="1:11" s="30" customFormat="1" ht="18" customHeight="1">
      <c r="A31" s="24" t="s">
        <v>27</v>
      </c>
      <c r="B31" s="25" t="s">
        <v>6</v>
      </c>
      <c r="C31" s="25" t="s">
        <v>33</v>
      </c>
      <c r="D31" s="25" t="s">
        <v>62</v>
      </c>
      <c r="E31" s="55" t="s">
        <v>38</v>
      </c>
      <c r="F31" s="26" t="s">
        <v>114</v>
      </c>
      <c r="G31" s="27" t="s">
        <v>115</v>
      </c>
      <c r="H31" s="28"/>
      <c r="I31" s="29">
        <v>0</v>
      </c>
      <c r="J31" s="29">
        <v>1680</v>
      </c>
      <c r="K31" s="15">
        <f t="shared" si="1"/>
        <v>1680</v>
      </c>
    </row>
    <row r="32" spans="1:11" s="30" customFormat="1" ht="18" customHeight="1">
      <c r="A32" s="35" t="s">
        <v>14</v>
      </c>
      <c r="B32" s="36" t="s">
        <v>6</v>
      </c>
      <c r="C32" s="36" t="s">
        <v>24</v>
      </c>
      <c r="D32" s="36" t="s">
        <v>33</v>
      </c>
      <c r="E32" s="55" t="s">
        <v>38</v>
      </c>
      <c r="F32" s="37" t="s">
        <v>40</v>
      </c>
      <c r="G32" s="39" t="s">
        <v>41</v>
      </c>
      <c r="H32" s="33"/>
      <c r="I32" s="34">
        <v>0</v>
      </c>
      <c r="J32" s="34">
        <v>9000</v>
      </c>
      <c r="K32" s="15">
        <f t="shared" si="1"/>
        <v>9000</v>
      </c>
    </row>
    <row r="33" spans="1:11" s="30" customFormat="1" ht="18" customHeight="1">
      <c r="A33" s="24" t="s">
        <v>14</v>
      </c>
      <c r="B33" s="25" t="s">
        <v>6</v>
      </c>
      <c r="C33" s="25" t="s">
        <v>24</v>
      </c>
      <c r="D33" s="25" t="s">
        <v>33</v>
      </c>
      <c r="E33" s="56" t="s">
        <v>38</v>
      </c>
      <c r="F33" s="26" t="s">
        <v>44</v>
      </c>
      <c r="G33" s="27" t="s">
        <v>46</v>
      </c>
      <c r="H33" s="28" t="s">
        <v>45</v>
      </c>
      <c r="I33" s="29">
        <v>0</v>
      </c>
      <c r="J33" s="29">
        <v>5000</v>
      </c>
      <c r="K33" s="15">
        <f t="shared" si="1"/>
        <v>5000</v>
      </c>
    </row>
    <row r="34" spans="1:11" s="30" customFormat="1" ht="18" customHeight="1">
      <c r="A34" s="24" t="s">
        <v>36</v>
      </c>
      <c r="B34" s="25" t="s">
        <v>37</v>
      </c>
      <c r="C34" s="25" t="s">
        <v>24</v>
      </c>
      <c r="D34" s="25" t="s">
        <v>33</v>
      </c>
      <c r="E34" s="56" t="s">
        <v>38</v>
      </c>
      <c r="F34" s="26" t="s">
        <v>39</v>
      </c>
      <c r="G34" s="27" t="s">
        <v>87</v>
      </c>
      <c r="H34" s="28"/>
      <c r="I34" s="29">
        <v>0</v>
      </c>
      <c r="J34" s="29">
        <v>55654</v>
      </c>
      <c r="K34" s="42">
        <f aca="true" t="shared" si="2" ref="K34:K68">SUM(I34:J34)</f>
        <v>55654</v>
      </c>
    </row>
    <row r="35" spans="1:11" s="30" customFormat="1" ht="18" customHeight="1">
      <c r="A35" s="35" t="s">
        <v>167</v>
      </c>
      <c r="B35" s="36" t="s">
        <v>6</v>
      </c>
      <c r="C35" s="36" t="s">
        <v>168</v>
      </c>
      <c r="D35" s="36" t="s">
        <v>33</v>
      </c>
      <c r="E35" s="55" t="s">
        <v>169</v>
      </c>
      <c r="F35" s="37" t="s">
        <v>170</v>
      </c>
      <c r="G35" s="39" t="s">
        <v>171</v>
      </c>
      <c r="H35" s="33"/>
      <c r="I35" s="34">
        <v>579699</v>
      </c>
      <c r="J35" s="34">
        <v>-176649</v>
      </c>
      <c r="K35" s="40">
        <f t="shared" si="2"/>
        <v>403050</v>
      </c>
    </row>
    <row r="36" spans="1:11" s="30" customFormat="1" ht="18" customHeight="1">
      <c r="A36" s="35" t="s">
        <v>167</v>
      </c>
      <c r="B36" s="36" t="s">
        <v>6</v>
      </c>
      <c r="C36" s="36" t="s">
        <v>168</v>
      </c>
      <c r="D36" s="36" t="s">
        <v>33</v>
      </c>
      <c r="E36" s="55" t="s">
        <v>169</v>
      </c>
      <c r="F36" s="37" t="s">
        <v>172</v>
      </c>
      <c r="G36" s="39" t="s">
        <v>173</v>
      </c>
      <c r="H36" s="33"/>
      <c r="I36" s="34">
        <v>288853</v>
      </c>
      <c r="J36" s="34">
        <v>-288853</v>
      </c>
      <c r="K36" s="40">
        <f t="shared" si="2"/>
        <v>0</v>
      </c>
    </row>
    <row r="37" spans="1:11" s="30" customFormat="1" ht="18" customHeight="1">
      <c r="A37" s="35" t="s">
        <v>167</v>
      </c>
      <c r="B37" s="36" t="s">
        <v>6</v>
      </c>
      <c r="C37" s="36" t="s">
        <v>168</v>
      </c>
      <c r="D37" s="36" t="s">
        <v>33</v>
      </c>
      <c r="E37" s="55" t="s">
        <v>169</v>
      </c>
      <c r="F37" s="37" t="s">
        <v>174</v>
      </c>
      <c r="G37" s="39" t="s">
        <v>175</v>
      </c>
      <c r="H37" s="33"/>
      <c r="I37" s="34">
        <v>0</v>
      </c>
      <c r="J37" s="34">
        <v>264690</v>
      </c>
      <c r="K37" s="40">
        <f t="shared" si="2"/>
        <v>264690</v>
      </c>
    </row>
    <row r="38" spans="1:11" s="30" customFormat="1" ht="18" customHeight="1">
      <c r="A38" s="35" t="s">
        <v>167</v>
      </c>
      <c r="B38" s="36" t="s">
        <v>6</v>
      </c>
      <c r="C38" s="36" t="s">
        <v>168</v>
      </c>
      <c r="D38" s="36" t="s">
        <v>33</v>
      </c>
      <c r="E38" s="55" t="s">
        <v>169</v>
      </c>
      <c r="F38" s="37" t="s">
        <v>176</v>
      </c>
      <c r="G38" s="39" t="s">
        <v>177</v>
      </c>
      <c r="H38" s="33"/>
      <c r="I38" s="34">
        <v>0</v>
      </c>
      <c r="J38" s="34">
        <v>200812</v>
      </c>
      <c r="K38" s="40">
        <f t="shared" si="2"/>
        <v>200812</v>
      </c>
    </row>
    <row r="39" spans="1:11" s="30" customFormat="1" ht="18" customHeight="1">
      <c r="A39" s="35" t="s">
        <v>27</v>
      </c>
      <c r="B39" s="36" t="s">
        <v>6</v>
      </c>
      <c r="C39" s="36" t="s">
        <v>168</v>
      </c>
      <c r="D39" s="36" t="s">
        <v>62</v>
      </c>
      <c r="E39" s="55" t="s">
        <v>197</v>
      </c>
      <c r="F39" s="37" t="s">
        <v>198</v>
      </c>
      <c r="G39" s="39" t="s">
        <v>199</v>
      </c>
      <c r="H39" s="33"/>
      <c r="I39" s="34">
        <v>1328</v>
      </c>
      <c r="J39" s="34">
        <v>-263</v>
      </c>
      <c r="K39" s="40">
        <f aca="true" t="shared" si="3" ref="K39:K47">SUM(I39:J39)</f>
        <v>1065</v>
      </c>
    </row>
    <row r="40" spans="1:11" s="30" customFormat="1" ht="18" customHeight="1">
      <c r="A40" s="35" t="s">
        <v>27</v>
      </c>
      <c r="B40" s="36" t="s">
        <v>6</v>
      </c>
      <c r="C40" s="36" t="s">
        <v>168</v>
      </c>
      <c r="D40" s="36" t="s">
        <v>62</v>
      </c>
      <c r="E40" s="55" t="s">
        <v>197</v>
      </c>
      <c r="F40" s="37" t="s">
        <v>200</v>
      </c>
      <c r="G40" s="39" t="s">
        <v>201</v>
      </c>
      <c r="H40" s="33"/>
      <c r="I40" s="34">
        <v>0</v>
      </c>
      <c r="J40" s="34">
        <v>2850</v>
      </c>
      <c r="K40" s="40">
        <f t="shared" si="3"/>
        <v>2850</v>
      </c>
    </row>
    <row r="41" spans="1:11" s="30" customFormat="1" ht="18" customHeight="1">
      <c r="A41" s="35" t="s">
        <v>27</v>
      </c>
      <c r="B41" s="36" t="s">
        <v>6</v>
      </c>
      <c r="C41" s="36" t="s">
        <v>168</v>
      </c>
      <c r="D41" s="36" t="s">
        <v>62</v>
      </c>
      <c r="E41" s="55" t="s">
        <v>197</v>
      </c>
      <c r="F41" s="37" t="s">
        <v>202</v>
      </c>
      <c r="G41" s="39" t="s">
        <v>203</v>
      </c>
      <c r="H41" s="33"/>
      <c r="I41" s="34">
        <v>7037</v>
      </c>
      <c r="J41" s="34">
        <v>1533</v>
      </c>
      <c r="K41" s="40">
        <f t="shared" si="3"/>
        <v>8570</v>
      </c>
    </row>
    <row r="42" spans="1:11" s="30" customFormat="1" ht="18" customHeight="1">
      <c r="A42" s="35" t="s">
        <v>27</v>
      </c>
      <c r="B42" s="36" t="s">
        <v>6</v>
      </c>
      <c r="C42" s="36" t="s">
        <v>168</v>
      </c>
      <c r="D42" s="36" t="s">
        <v>62</v>
      </c>
      <c r="E42" s="55" t="s">
        <v>197</v>
      </c>
      <c r="F42" s="37" t="s">
        <v>204</v>
      </c>
      <c r="G42" s="39" t="s">
        <v>205</v>
      </c>
      <c r="H42" s="33"/>
      <c r="I42" s="34">
        <v>1262</v>
      </c>
      <c r="J42" s="34">
        <v>-597</v>
      </c>
      <c r="K42" s="40">
        <f t="shared" si="3"/>
        <v>665</v>
      </c>
    </row>
    <row r="43" spans="1:11" s="30" customFormat="1" ht="18" customHeight="1">
      <c r="A43" s="35" t="s">
        <v>27</v>
      </c>
      <c r="B43" s="36" t="s">
        <v>6</v>
      </c>
      <c r="C43" s="36" t="s">
        <v>168</v>
      </c>
      <c r="D43" s="36" t="s">
        <v>62</v>
      </c>
      <c r="E43" s="55" t="s">
        <v>197</v>
      </c>
      <c r="F43" s="37" t="s">
        <v>206</v>
      </c>
      <c r="G43" s="39" t="s">
        <v>207</v>
      </c>
      <c r="H43" s="33"/>
      <c r="I43" s="34">
        <v>2124</v>
      </c>
      <c r="J43" s="34">
        <v>-484</v>
      </c>
      <c r="K43" s="40">
        <f t="shared" si="3"/>
        <v>1640</v>
      </c>
    </row>
    <row r="44" spans="1:11" s="30" customFormat="1" ht="18" customHeight="1">
      <c r="A44" s="35" t="s">
        <v>27</v>
      </c>
      <c r="B44" s="36" t="s">
        <v>6</v>
      </c>
      <c r="C44" s="36" t="s">
        <v>168</v>
      </c>
      <c r="D44" s="36" t="s">
        <v>62</v>
      </c>
      <c r="E44" s="55" t="s">
        <v>197</v>
      </c>
      <c r="F44" s="37" t="s">
        <v>208</v>
      </c>
      <c r="G44" s="39" t="s">
        <v>209</v>
      </c>
      <c r="H44" s="33"/>
      <c r="I44" s="34">
        <v>4581</v>
      </c>
      <c r="J44" s="34">
        <v>-831</v>
      </c>
      <c r="K44" s="40">
        <f t="shared" si="3"/>
        <v>3750</v>
      </c>
    </row>
    <row r="45" spans="1:12" s="30" customFormat="1" ht="18" customHeight="1">
      <c r="A45" s="35" t="s">
        <v>27</v>
      </c>
      <c r="B45" s="36" t="s">
        <v>6</v>
      </c>
      <c r="C45" s="36" t="s">
        <v>168</v>
      </c>
      <c r="D45" s="36" t="s">
        <v>62</v>
      </c>
      <c r="E45" s="55" t="s">
        <v>197</v>
      </c>
      <c r="F45" s="37" t="s">
        <v>210</v>
      </c>
      <c r="G45" s="39" t="s">
        <v>211</v>
      </c>
      <c r="H45" s="33"/>
      <c r="I45" s="34">
        <v>996</v>
      </c>
      <c r="J45" s="34">
        <v>-659</v>
      </c>
      <c r="K45" s="40">
        <f t="shared" si="3"/>
        <v>337</v>
      </c>
      <c r="L45" s="174"/>
    </row>
    <row r="46" spans="1:11" s="30" customFormat="1" ht="18" customHeight="1">
      <c r="A46" s="35" t="s">
        <v>27</v>
      </c>
      <c r="B46" s="36" t="s">
        <v>6</v>
      </c>
      <c r="C46" s="36" t="s">
        <v>168</v>
      </c>
      <c r="D46" s="36" t="s">
        <v>62</v>
      </c>
      <c r="E46" s="55" t="s">
        <v>197</v>
      </c>
      <c r="F46" s="37" t="s">
        <v>60</v>
      </c>
      <c r="G46" s="39" t="s">
        <v>212</v>
      </c>
      <c r="H46" s="33"/>
      <c r="I46" s="34">
        <v>2755</v>
      </c>
      <c r="J46" s="34">
        <v>-2146</v>
      </c>
      <c r="K46" s="40">
        <f t="shared" si="3"/>
        <v>609</v>
      </c>
    </row>
    <row r="47" spans="1:11" s="30" customFormat="1" ht="18" customHeight="1">
      <c r="A47" s="35" t="s">
        <v>27</v>
      </c>
      <c r="B47" s="36" t="s">
        <v>6</v>
      </c>
      <c r="C47" s="36" t="s">
        <v>168</v>
      </c>
      <c r="D47" s="36" t="s">
        <v>62</v>
      </c>
      <c r="E47" s="55" t="s">
        <v>197</v>
      </c>
      <c r="F47" s="37" t="s">
        <v>213</v>
      </c>
      <c r="G47" s="39" t="s">
        <v>214</v>
      </c>
      <c r="H47" s="33"/>
      <c r="I47" s="34">
        <v>332</v>
      </c>
      <c r="J47" s="34">
        <v>597</v>
      </c>
      <c r="K47" s="40">
        <f t="shared" si="3"/>
        <v>929</v>
      </c>
    </row>
    <row r="48" spans="1:11" s="30" customFormat="1" ht="18" customHeight="1">
      <c r="A48" s="35" t="s">
        <v>19</v>
      </c>
      <c r="B48" s="36" t="s">
        <v>54</v>
      </c>
      <c r="C48" s="36" t="s">
        <v>55</v>
      </c>
      <c r="D48" s="36" t="s">
        <v>62</v>
      </c>
      <c r="E48" s="55" t="s">
        <v>74</v>
      </c>
      <c r="F48" s="37" t="s">
        <v>75</v>
      </c>
      <c r="G48" s="39" t="s">
        <v>121</v>
      </c>
      <c r="H48" s="33"/>
      <c r="I48" s="34">
        <v>0</v>
      </c>
      <c r="J48" s="34">
        <v>16597</v>
      </c>
      <c r="K48" s="40">
        <f t="shared" si="2"/>
        <v>16597</v>
      </c>
    </row>
    <row r="49" spans="1:11" s="30" customFormat="1" ht="18" customHeight="1">
      <c r="A49" s="24" t="s">
        <v>14</v>
      </c>
      <c r="B49" s="25" t="s">
        <v>6</v>
      </c>
      <c r="C49" s="25" t="s">
        <v>23</v>
      </c>
      <c r="D49" s="25" t="s">
        <v>24</v>
      </c>
      <c r="E49" s="56" t="s">
        <v>25</v>
      </c>
      <c r="F49" s="26" t="s">
        <v>26</v>
      </c>
      <c r="G49" s="27" t="s">
        <v>53</v>
      </c>
      <c r="H49" s="28"/>
      <c r="I49" s="29">
        <v>0</v>
      </c>
      <c r="J49" s="29">
        <v>103043</v>
      </c>
      <c r="K49" s="42">
        <f t="shared" si="2"/>
        <v>103043</v>
      </c>
    </row>
    <row r="50" spans="1:11" s="72" customFormat="1" ht="18" customHeight="1">
      <c r="A50" s="65" t="s">
        <v>19</v>
      </c>
      <c r="B50" s="66" t="s">
        <v>54</v>
      </c>
      <c r="C50" s="66" t="s">
        <v>55</v>
      </c>
      <c r="D50" s="66" t="s">
        <v>62</v>
      </c>
      <c r="E50" s="67" t="s">
        <v>102</v>
      </c>
      <c r="F50" s="68" t="s">
        <v>30</v>
      </c>
      <c r="G50" s="39" t="s">
        <v>122</v>
      </c>
      <c r="H50" s="69"/>
      <c r="I50" s="70">
        <v>0</v>
      </c>
      <c r="J50" s="70">
        <v>996</v>
      </c>
      <c r="K50" s="71">
        <f>SUM(I50:J50)</f>
        <v>996</v>
      </c>
    </row>
    <row r="51" spans="1:11" s="72" customFormat="1" ht="18" customHeight="1">
      <c r="A51" s="35" t="s">
        <v>27</v>
      </c>
      <c r="B51" s="36" t="s">
        <v>6</v>
      </c>
      <c r="C51" s="36" t="s">
        <v>55</v>
      </c>
      <c r="D51" s="36" t="s">
        <v>24</v>
      </c>
      <c r="E51" s="55" t="s">
        <v>215</v>
      </c>
      <c r="F51" s="37" t="s">
        <v>200</v>
      </c>
      <c r="G51" s="39" t="s">
        <v>201</v>
      </c>
      <c r="H51" s="33" t="s">
        <v>220</v>
      </c>
      <c r="I51" s="70">
        <v>0</v>
      </c>
      <c r="J51" s="70">
        <v>1085</v>
      </c>
      <c r="K51" s="71">
        <f>SUM(I51:J51)</f>
        <v>1085</v>
      </c>
    </row>
    <row r="52" spans="1:11" s="72" customFormat="1" ht="18" customHeight="1">
      <c r="A52" s="35" t="s">
        <v>27</v>
      </c>
      <c r="B52" s="36" t="s">
        <v>6</v>
      </c>
      <c r="C52" s="36" t="s">
        <v>55</v>
      </c>
      <c r="D52" s="36" t="s">
        <v>24</v>
      </c>
      <c r="E52" s="55" t="s">
        <v>215</v>
      </c>
      <c r="F52" s="37" t="s">
        <v>217</v>
      </c>
      <c r="G52" s="39" t="s">
        <v>218</v>
      </c>
      <c r="H52" s="33" t="s">
        <v>220</v>
      </c>
      <c r="I52" s="70">
        <v>0</v>
      </c>
      <c r="J52" s="70">
        <v>9</v>
      </c>
      <c r="K52" s="71">
        <f>SUM(I52:J52)</f>
        <v>9</v>
      </c>
    </row>
    <row r="53" spans="1:11" s="72" customFormat="1" ht="18" customHeight="1">
      <c r="A53" s="35" t="s">
        <v>27</v>
      </c>
      <c r="B53" s="36" t="s">
        <v>6</v>
      </c>
      <c r="C53" s="36" t="s">
        <v>55</v>
      </c>
      <c r="D53" s="36" t="s">
        <v>24</v>
      </c>
      <c r="E53" s="55" t="s">
        <v>215</v>
      </c>
      <c r="F53" s="37" t="s">
        <v>216</v>
      </c>
      <c r="G53" s="39" t="s">
        <v>219</v>
      </c>
      <c r="H53" s="33" t="s">
        <v>220</v>
      </c>
      <c r="I53" s="70">
        <v>0</v>
      </c>
      <c r="J53" s="70">
        <v>259</v>
      </c>
      <c r="K53" s="71">
        <f>SUM(I53:J53)</f>
        <v>259</v>
      </c>
    </row>
    <row r="54" spans="1:11" s="72" customFormat="1" ht="18" customHeight="1">
      <c r="A54" s="35" t="s">
        <v>14</v>
      </c>
      <c r="B54" s="36" t="s">
        <v>6</v>
      </c>
      <c r="C54" s="36" t="s">
        <v>55</v>
      </c>
      <c r="D54" s="36" t="s">
        <v>32</v>
      </c>
      <c r="E54" s="55" t="s">
        <v>215</v>
      </c>
      <c r="F54" s="37" t="s">
        <v>26</v>
      </c>
      <c r="G54" s="39" t="s">
        <v>234</v>
      </c>
      <c r="H54" s="33" t="s">
        <v>231</v>
      </c>
      <c r="I54" s="70">
        <v>1660</v>
      </c>
      <c r="J54" s="70">
        <v>1200</v>
      </c>
      <c r="K54" s="71">
        <f>SUM(I54:J54)</f>
        <v>2860</v>
      </c>
    </row>
    <row r="55" spans="1:11" s="30" customFormat="1" ht="18" customHeight="1">
      <c r="A55" s="24" t="s">
        <v>19</v>
      </c>
      <c r="B55" s="25" t="s">
        <v>6</v>
      </c>
      <c r="C55" s="25" t="s">
        <v>55</v>
      </c>
      <c r="D55" s="25" t="s">
        <v>23</v>
      </c>
      <c r="E55" s="56" t="s">
        <v>56</v>
      </c>
      <c r="F55" s="26" t="s">
        <v>57</v>
      </c>
      <c r="G55" s="27" t="s">
        <v>58</v>
      </c>
      <c r="H55" s="28"/>
      <c r="I55" s="29">
        <v>6639</v>
      </c>
      <c r="J55" s="29">
        <v>14361</v>
      </c>
      <c r="K55" s="44">
        <f t="shared" si="2"/>
        <v>21000</v>
      </c>
    </row>
    <row r="56" spans="1:11" s="30" customFormat="1" ht="18" customHeight="1" thickBot="1">
      <c r="A56" s="176" t="s">
        <v>19</v>
      </c>
      <c r="B56" s="177" t="s">
        <v>6</v>
      </c>
      <c r="C56" s="177" t="s">
        <v>55</v>
      </c>
      <c r="D56" s="177" t="s">
        <v>23</v>
      </c>
      <c r="E56" s="178" t="s">
        <v>56</v>
      </c>
      <c r="F56" s="179" t="s">
        <v>59</v>
      </c>
      <c r="G56" s="180" t="s">
        <v>97</v>
      </c>
      <c r="H56" s="181"/>
      <c r="I56" s="182">
        <v>7635</v>
      </c>
      <c r="J56" s="182">
        <v>7600</v>
      </c>
      <c r="K56" s="189">
        <f t="shared" si="2"/>
        <v>15235</v>
      </c>
    </row>
    <row r="57" spans="5:11" s="171" customFormat="1" ht="18" customHeight="1">
      <c r="E57" s="172"/>
      <c r="G57" s="172"/>
      <c r="I57" s="173"/>
      <c r="J57" s="173"/>
      <c r="K57" s="169" t="s">
        <v>190</v>
      </c>
    </row>
    <row r="58" spans="5:11" s="171" customFormat="1" ht="18" customHeight="1" thickBot="1">
      <c r="E58" s="172"/>
      <c r="G58" s="172"/>
      <c r="I58" s="173"/>
      <c r="J58" s="173"/>
      <c r="K58" s="7" t="s">
        <v>2</v>
      </c>
    </row>
    <row r="59" spans="1:11" s="30" customFormat="1" ht="18" customHeight="1">
      <c r="A59" s="183"/>
      <c r="B59" s="196" t="s">
        <v>6</v>
      </c>
      <c r="C59" s="186" t="s">
        <v>71</v>
      </c>
      <c r="D59" s="184" t="s">
        <v>62</v>
      </c>
      <c r="E59" s="185" t="s">
        <v>72</v>
      </c>
      <c r="F59" s="186" t="s">
        <v>73</v>
      </c>
      <c r="G59" s="197" t="s">
        <v>241</v>
      </c>
      <c r="H59" s="187"/>
      <c r="I59" s="188">
        <v>244540</v>
      </c>
      <c r="J59" s="188">
        <v>0</v>
      </c>
      <c r="K59" s="188">
        <f t="shared" si="2"/>
        <v>244540</v>
      </c>
    </row>
    <row r="60" spans="1:11" s="30" customFormat="1" ht="18" customHeight="1">
      <c r="A60" s="35"/>
      <c r="B60" s="195" t="s">
        <v>37</v>
      </c>
      <c r="C60" s="36" t="s">
        <v>71</v>
      </c>
      <c r="D60" s="36" t="s">
        <v>62</v>
      </c>
      <c r="E60" s="55" t="s">
        <v>72</v>
      </c>
      <c r="F60" s="37" t="s">
        <v>73</v>
      </c>
      <c r="G60" s="39" t="s">
        <v>228</v>
      </c>
      <c r="H60" s="33"/>
      <c r="I60" s="34">
        <v>0</v>
      </c>
      <c r="J60" s="34">
        <v>1160194</v>
      </c>
      <c r="K60" s="34">
        <f t="shared" si="2"/>
        <v>1160194</v>
      </c>
    </row>
    <row r="61" spans="1:11" s="30" customFormat="1" ht="18" customHeight="1">
      <c r="A61" s="24" t="s">
        <v>14</v>
      </c>
      <c r="B61" s="25" t="s">
        <v>6</v>
      </c>
      <c r="C61" s="25" t="s">
        <v>51</v>
      </c>
      <c r="D61" s="25" t="s">
        <v>62</v>
      </c>
      <c r="E61" s="56" t="s">
        <v>50</v>
      </c>
      <c r="F61" s="26" t="s">
        <v>49</v>
      </c>
      <c r="G61" s="27" t="s">
        <v>242</v>
      </c>
      <c r="H61" s="28" t="s">
        <v>104</v>
      </c>
      <c r="I61" s="29">
        <v>0</v>
      </c>
      <c r="J61" s="29">
        <v>57295</v>
      </c>
      <c r="K61" s="34">
        <f t="shared" si="2"/>
        <v>57295</v>
      </c>
    </row>
    <row r="62" spans="1:11" s="72" customFormat="1" ht="18" customHeight="1">
      <c r="A62" s="35" t="s">
        <v>14</v>
      </c>
      <c r="B62" s="36" t="s">
        <v>6</v>
      </c>
      <c r="C62" s="36" t="s">
        <v>51</v>
      </c>
      <c r="D62" s="36" t="s">
        <v>52</v>
      </c>
      <c r="E62" s="55" t="s">
        <v>50</v>
      </c>
      <c r="F62" s="37" t="s">
        <v>26</v>
      </c>
      <c r="G62" s="39" t="s">
        <v>235</v>
      </c>
      <c r="H62" s="33" t="s">
        <v>231</v>
      </c>
      <c r="I62" s="70">
        <v>4979</v>
      </c>
      <c r="J62" s="70">
        <v>4000</v>
      </c>
      <c r="K62" s="70">
        <f t="shared" si="2"/>
        <v>8979</v>
      </c>
    </row>
    <row r="63" spans="1:11" s="30" customFormat="1" ht="18" customHeight="1">
      <c r="A63" s="24" t="s">
        <v>27</v>
      </c>
      <c r="B63" s="25" t="s">
        <v>67</v>
      </c>
      <c r="C63" s="25" t="s">
        <v>32</v>
      </c>
      <c r="D63" s="25" t="s">
        <v>62</v>
      </c>
      <c r="E63" s="56" t="s">
        <v>103</v>
      </c>
      <c r="F63" s="26" t="s">
        <v>80</v>
      </c>
      <c r="G63" s="27" t="s">
        <v>81</v>
      </c>
      <c r="H63" s="28" t="s">
        <v>78</v>
      </c>
      <c r="I63" s="29">
        <v>0</v>
      </c>
      <c r="J63" s="29">
        <v>6639</v>
      </c>
      <c r="K63" s="29">
        <f t="shared" si="2"/>
        <v>6639</v>
      </c>
    </row>
    <row r="64" spans="1:11" s="30" customFormat="1" ht="18" customHeight="1">
      <c r="A64" s="35" t="s">
        <v>27</v>
      </c>
      <c r="B64" s="36" t="s">
        <v>67</v>
      </c>
      <c r="C64" s="36" t="s">
        <v>32</v>
      </c>
      <c r="D64" s="36" t="s">
        <v>62</v>
      </c>
      <c r="E64" s="55" t="s">
        <v>103</v>
      </c>
      <c r="F64" s="37" t="s">
        <v>80</v>
      </c>
      <c r="G64" s="39" t="s">
        <v>81</v>
      </c>
      <c r="H64" s="33" t="s">
        <v>79</v>
      </c>
      <c r="I64" s="34">
        <v>0</v>
      </c>
      <c r="J64" s="34">
        <v>3300</v>
      </c>
      <c r="K64" s="34">
        <f t="shared" si="2"/>
        <v>3300</v>
      </c>
    </row>
    <row r="65" spans="1:11" s="72" customFormat="1" ht="18" customHeight="1">
      <c r="A65" s="35" t="s">
        <v>14</v>
      </c>
      <c r="B65" s="36" t="s">
        <v>6</v>
      </c>
      <c r="C65" s="36" t="s">
        <v>32</v>
      </c>
      <c r="D65" s="36" t="s">
        <v>52</v>
      </c>
      <c r="E65" s="55" t="s">
        <v>103</v>
      </c>
      <c r="F65" s="37" t="s">
        <v>26</v>
      </c>
      <c r="G65" s="39" t="s">
        <v>236</v>
      </c>
      <c r="H65" s="33" t="s">
        <v>231</v>
      </c>
      <c r="I65" s="70">
        <v>6639</v>
      </c>
      <c r="J65" s="70">
        <v>1300</v>
      </c>
      <c r="K65" s="70">
        <f>SUM(I65:J65)</f>
        <v>7939</v>
      </c>
    </row>
    <row r="66" spans="1:11" s="3" customFormat="1" ht="18" customHeight="1">
      <c r="A66" s="31" t="s">
        <v>105</v>
      </c>
      <c r="B66" s="36" t="s">
        <v>6</v>
      </c>
      <c r="C66" s="36" t="s">
        <v>32</v>
      </c>
      <c r="D66" s="36" t="s">
        <v>33</v>
      </c>
      <c r="E66" s="55" t="s">
        <v>90</v>
      </c>
      <c r="F66" s="37" t="s">
        <v>91</v>
      </c>
      <c r="G66" s="39" t="s">
        <v>106</v>
      </c>
      <c r="H66" s="33"/>
      <c r="I66" s="34">
        <v>647945</v>
      </c>
      <c r="J66" s="34">
        <v>31642</v>
      </c>
      <c r="K66" s="14">
        <f t="shared" si="2"/>
        <v>679587</v>
      </c>
    </row>
    <row r="67" spans="1:11" s="3" customFormat="1" ht="18" customHeight="1">
      <c r="A67" s="31" t="s">
        <v>36</v>
      </c>
      <c r="B67" s="36" t="s">
        <v>6</v>
      </c>
      <c r="C67" s="36" t="s">
        <v>32</v>
      </c>
      <c r="D67" s="36" t="s">
        <v>24</v>
      </c>
      <c r="E67" s="55" t="s">
        <v>76</v>
      </c>
      <c r="F67" s="37" t="s">
        <v>60</v>
      </c>
      <c r="G67" s="39" t="s">
        <v>239</v>
      </c>
      <c r="H67" s="33"/>
      <c r="I67" s="34">
        <v>6639</v>
      </c>
      <c r="J67" s="34">
        <v>53000</v>
      </c>
      <c r="K67" s="14">
        <f t="shared" si="2"/>
        <v>59639</v>
      </c>
    </row>
    <row r="68" spans="1:11" s="3" customFormat="1" ht="18" customHeight="1">
      <c r="A68" s="22" t="s">
        <v>36</v>
      </c>
      <c r="B68" s="2" t="s">
        <v>54</v>
      </c>
      <c r="C68" s="2" t="s">
        <v>55</v>
      </c>
      <c r="D68" s="2" t="s">
        <v>63</v>
      </c>
      <c r="E68" s="46" t="s">
        <v>88</v>
      </c>
      <c r="F68" s="2" t="s">
        <v>31</v>
      </c>
      <c r="G68" s="46" t="s">
        <v>180</v>
      </c>
      <c r="H68" s="11"/>
      <c r="I68" s="16">
        <v>24929</v>
      </c>
      <c r="J68" s="29">
        <v>4919</v>
      </c>
      <c r="K68" s="14">
        <f t="shared" si="2"/>
        <v>29848</v>
      </c>
    </row>
    <row r="69" spans="1:11" s="30" customFormat="1" ht="18" customHeight="1">
      <c r="A69" s="35" t="s">
        <v>65</v>
      </c>
      <c r="B69" s="36" t="s">
        <v>6</v>
      </c>
      <c r="C69" s="36" t="s">
        <v>61</v>
      </c>
      <c r="D69" s="36" t="s">
        <v>33</v>
      </c>
      <c r="E69" s="55" t="s">
        <v>66</v>
      </c>
      <c r="F69" s="37" t="s">
        <v>60</v>
      </c>
      <c r="G69" s="39" t="s">
        <v>240</v>
      </c>
      <c r="H69" s="33"/>
      <c r="I69" s="34">
        <v>2158</v>
      </c>
      <c r="J69" s="34">
        <v>6500</v>
      </c>
      <c r="K69" s="34">
        <f aca="true" t="shared" si="4" ref="K69:K74">SUM(I69:J69)</f>
        <v>8658</v>
      </c>
    </row>
    <row r="70" spans="1:11" s="3" customFormat="1" ht="18" customHeight="1">
      <c r="A70" s="31" t="s">
        <v>64</v>
      </c>
      <c r="B70" s="36" t="s">
        <v>6</v>
      </c>
      <c r="C70" s="36" t="s">
        <v>61</v>
      </c>
      <c r="D70" s="36" t="s">
        <v>33</v>
      </c>
      <c r="E70" s="55" t="s">
        <v>66</v>
      </c>
      <c r="F70" s="37" t="s">
        <v>60</v>
      </c>
      <c r="G70" s="39" t="s">
        <v>240</v>
      </c>
      <c r="H70" s="33"/>
      <c r="I70" s="29">
        <v>2158</v>
      </c>
      <c r="J70" s="34">
        <v>6500</v>
      </c>
      <c r="K70" s="34">
        <f t="shared" si="4"/>
        <v>8658</v>
      </c>
    </row>
    <row r="71" spans="1:11" s="30" customFormat="1" ht="18" customHeight="1">
      <c r="A71" s="24" t="s">
        <v>32</v>
      </c>
      <c r="B71" s="25" t="s">
        <v>6</v>
      </c>
      <c r="C71" s="25" t="s">
        <v>28</v>
      </c>
      <c r="D71" s="25" t="s">
        <v>33</v>
      </c>
      <c r="E71" s="56" t="s">
        <v>34</v>
      </c>
      <c r="F71" s="26" t="s">
        <v>35</v>
      </c>
      <c r="G71" s="27" t="s">
        <v>221</v>
      </c>
      <c r="H71" s="28"/>
      <c r="I71" s="29">
        <v>3674965</v>
      </c>
      <c r="J71" s="87">
        <v>111135</v>
      </c>
      <c r="K71" s="34">
        <f t="shared" si="4"/>
        <v>3786100</v>
      </c>
    </row>
    <row r="72" spans="1:11" s="81" customFormat="1" ht="18" customHeight="1">
      <c r="A72" s="73" t="s">
        <v>32</v>
      </c>
      <c r="B72" s="74" t="s">
        <v>6</v>
      </c>
      <c r="C72" s="74" t="s">
        <v>28</v>
      </c>
      <c r="D72" s="74" t="s">
        <v>33</v>
      </c>
      <c r="E72" s="75" t="s">
        <v>34</v>
      </c>
      <c r="F72" s="76" t="s">
        <v>35</v>
      </c>
      <c r="G72" s="77" t="s">
        <v>124</v>
      </c>
      <c r="H72" s="78"/>
      <c r="I72" s="170">
        <v>0</v>
      </c>
      <c r="J72" s="96">
        <v>159793</v>
      </c>
      <c r="K72" s="34">
        <f t="shared" si="4"/>
        <v>159793</v>
      </c>
    </row>
    <row r="73" spans="1:11" s="81" customFormat="1" ht="18" customHeight="1">
      <c r="A73" s="82" t="s">
        <v>32</v>
      </c>
      <c r="B73" s="83" t="s">
        <v>183</v>
      </c>
      <c r="C73" s="83" t="s">
        <v>28</v>
      </c>
      <c r="D73" s="83" t="s">
        <v>24</v>
      </c>
      <c r="E73" s="84" t="s">
        <v>29</v>
      </c>
      <c r="F73" s="76" t="s">
        <v>35</v>
      </c>
      <c r="G73" s="85" t="s">
        <v>191</v>
      </c>
      <c r="H73" s="86"/>
      <c r="I73" s="87">
        <v>7297036</v>
      </c>
      <c r="J73" s="87">
        <v>0</v>
      </c>
      <c r="K73" s="87">
        <f t="shared" si="4"/>
        <v>7297036</v>
      </c>
    </row>
    <row r="74" spans="1:11" s="81" customFormat="1" ht="18" customHeight="1">
      <c r="A74" s="82" t="s">
        <v>32</v>
      </c>
      <c r="B74" s="83" t="s">
        <v>6</v>
      </c>
      <c r="C74" s="83" t="s">
        <v>28</v>
      </c>
      <c r="D74" s="83" t="s">
        <v>24</v>
      </c>
      <c r="E74" s="84" t="s">
        <v>29</v>
      </c>
      <c r="F74" s="76" t="s">
        <v>35</v>
      </c>
      <c r="G74" s="85" t="s">
        <v>192</v>
      </c>
      <c r="H74" s="86"/>
      <c r="I74" s="87">
        <v>165970</v>
      </c>
      <c r="J74" s="87">
        <v>73718</v>
      </c>
      <c r="K74" s="87">
        <f t="shared" si="4"/>
        <v>239688</v>
      </c>
    </row>
    <row r="75" spans="1:11" s="81" customFormat="1" ht="18" customHeight="1">
      <c r="A75" s="73" t="s">
        <v>27</v>
      </c>
      <c r="B75" s="74" t="s">
        <v>37</v>
      </c>
      <c r="C75" s="74" t="s">
        <v>28</v>
      </c>
      <c r="D75" s="74" t="s">
        <v>24</v>
      </c>
      <c r="E75" s="75" t="s">
        <v>29</v>
      </c>
      <c r="F75" s="175" t="s">
        <v>30</v>
      </c>
      <c r="G75" s="77" t="s">
        <v>98</v>
      </c>
      <c r="H75" s="78"/>
      <c r="I75" s="79">
        <v>81321</v>
      </c>
      <c r="J75" s="79">
        <v>-31321</v>
      </c>
      <c r="K75" s="79">
        <f aca="true" t="shared" si="5" ref="K75:K83">SUM(I75:J75)</f>
        <v>50000</v>
      </c>
    </row>
    <row r="76" spans="1:11" s="81" customFormat="1" ht="18" customHeight="1">
      <c r="A76" s="82" t="s">
        <v>27</v>
      </c>
      <c r="B76" s="83" t="s">
        <v>37</v>
      </c>
      <c r="C76" s="83" t="s">
        <v>28</v>
      </c>
      <c r="D76" s="83" t="s">
        <v>24</v>
      </c>
      <c r="E76" s="84" t="s">
        <v>29</v>
      </c>
      <c r="F76" s="76" t="s">
        <v>31</v>
      </c>
      <c r="G76" s="85" t="s">
        <v>118</v>
      </c>
      <c r="H76" s="86"/>
      <c r="I76" s="87">
        <v>24333</v>
      </c>
      <c r="J76" s="87">
        <v>-24333</v>
      </c>
      <c r="K76" s="79">
        <f t="shared" si="5"/>
        <v>0</v>
      </c>
    </row>
    <row r="77" spans="1:11" s="72" customFormat="1" ht="18" customHeight="1">
      <c r="A77" s="35" t="s">
        <v>14</v>
      </c>
      <c r="B77" s="36" t="s">
        <v>6</v>
      </c>
      <c r="C77" s="36" t="s">
        <v>28</v>
      </c>
      <c r="D77" s="36" t="s">
        <v>23</v>
      </c>
      <c r="E77" s="55" t="s">
        <v>29</v>
      </c>
      <c r="F77" s="37" t="s">
        <v>26</v>
      </c>
      <c r="G77" s="39" t="s">
        <v>237</v>
      </c>
      <c r="H77" s="33" t="s">
        <v>231</v>
      </c>
      <c r="I77" s="70">
        <v>6639</v>
      </c>
      <c r="J77" s="70">
        <v>-3000</v>
      </c>
      <c r="K77" s="70">
        <f t="shared" si="5"/>
        <v>3639</v>
      </c>
    </row>
    <row r="78" spans="1:11" s="81" customFormat="1" ht="18" customHeight="1">
      <c r="A78" s="73" t="s">
        <v>32</v>
      </c>
      <c r="B78" s="74" t="s">
        <v>6</v>
      </c>
      <c r="C78" s="74" t="s">
        <v>28</v>
      </c>
      <c r="D78" s="74" t="s">
        <v>62</v>
      </c>
      <c r="E78" s="75" t="s">
        <v>85</v>
      </c>
      <c r="F78" s="76" t="s">
        <v>35</v>
      </c>
      <c r="G78" s="77" t="s">
        <v>193</v>
      </c>
      <c r="H78" s="78"/>
      <c r="I78" s="79">
        <v>0</v>
      </c>
      <c r="J78" s="79">
        <v>54800</v>
      </c>
      <c r="K78" s="79">
        <f t="shared" si="5"/>
        <v>54800</v>
      </c>
    </row>
    <row r="79" spans="1:11" s="81" customFormat="1" ht="18" customHeight="1">
      <c r="A79" s="82" t="s">
        <v>32</v>
      </c>
      <c r="B79" s="83" t="s">
        <v>6</v>
      </c>
      <c r="C79" s="83" t="s">
        <v>28</v>
      </c>
      <c r="D79" s="83" t="s">
        <v>62</v>
      </c>
      <c r="E79" s="84" t="s">
        <v>86</v>
      </c>
      <c r="F79" s="76" t="s">
        <v>35</v>
      </c>
      <c r="G79" s="85" t="s">
        <v>194</v>
      </c>
      <c r="H79" s="86"/>
      <c r="I79" s="87">
        <v>0</v>
      </c>
      <c r="J79" s="87">
        <v>113020</v>
      </c>
      <c r="K79" s="79">
        <f>SUM(I79:J79)</f>
        <v>113020</v>
      </c>
    </row>
    <row r="80" spans="1:11" s="81" customFormat="1" ht="18" customHeight="1">
      <c r="A80" s="82" t="s">
        <v>32</v>
      </c>
      <c r="B80" s="83" t="s">
        <v>6</v>
      </c>
      <c r="C80" s="83" t="s">
        <v>28</v>
      </c>
      <c r="D80" s="83" t="s">
        <v>62</v>
      </c>
      <c r="E80" s="84" t="s">
        <v>86</v>
      </c>
      <c r="F80" s="76" t="s">
        <v>35</v>
      </c>
      <c r="G80" s="85" t="s">
        <v>222</v>
      </c>
      <c r="H80" s="86"/>
      <c r="I80" s="87">
        <v>1308723</v>
      </c>
      <c r="J80" s="87">
        <v>-128000</v>
      </c>
      <c r="K80" s="79">
        <f>SUM(I80:J80)</f>
        <v>1180723</v>
      </c>
    </row>
    <row r="81" spans="1:11" s="81" customFormat="1" ht="18" customHeight="1">
      <c r="A81" s="82" t="s">
        <v>32</v>
      </c>
      <c r="B81" s="83" t="s">
        <v>54</v>
      </c>
      <c r="C81" s="83" t="s">
        <v>28</v>
      </c>
      <c r="D81" s="83" t="s">
        <v>62</v>
      </c>
      <c r="E81" s="84" t="s">
        <v>86</v>
      </c>
      <c r="F81" s="76" t="s">
        <v>30</v>
      </c>
      <c r="G81" s="77" t="s">
        <v>227</v>
      </c>
      <c r="H81" s="86"/>
      <c r="I81" s="87">
        <v>132775</v>
      </c>
      <c r="J81" s="87">
        <v>128000</v>
      </c>
      <c r="K81" s="79">
        <f>SUM(I81:J81)</f>
        <v>260775</v>
      </c>
    </row>
    <row r="82" spans="1:11" s="81" customFormat="1" ht="18" customHeight="1">
      <c r="A82" s="82" t="s">
        <v>32</v>
      </c>
      <c r="B82" s="83" t="s">
        <v>6</v>
      </c>
      <c r="C82" s="83" t="s">
        <v>28</v>
      </c>
      <c r="D82" s="83" t="s">
        <v>52</v>
      </c>
      <c r="E82" s="84" t="s">
        <v>223</v>
      </c>
      <c r="F82" s="76" t="s">
        <v>35</v>
      </c>
      <c r="G82" s="85" t="s">
        <v>224</v>
      </c>
      <c r="H82" s="86"/>
      <c r="I82" s="87">
        <v>939026</v>
      </c>
      <c r="J82" s="87">
        <v>-7000</v>
      </c>
      <c r="K82" s="79">
        <f t="shared" si="5"/>
        <v>932026</v>
      </c>
    </row>
    <row r="83" spans="1:11" s="81" customFormat="1" ht="18" customHeight="1">
      <c r="A83" s="82" t="s">
        <v>32</v>
      </c>
      <c r="B83" s="83" t="s">
        <v>54</v>
      </c>
      <c r="C83" s="83" t="s">
        <v>28</v>
      </c>
      <c r="D83" s="83" t="s">
        <v>52</v>
      </c>
      <c r="E83" s="84" t="s">
        <v>223</v>
      </c>
      <c r="F83" s="76" t="s">
        <v>225</v>
      </c>
      <c r="G83" s="85" t="s">
        <v>226</v>
      </c>
      <c r="H83" s="86"/>
      <c r="I83" s="87">
        <v>3980</v>
      </c>
      <c r="J83" s="87">
        <v>7000</v>
      </c>
      <c r="K83" s="79">
        <f t="shared" si="5"/>
        <v>10980</v>
      </c>
    </row>
    <row r="84" spans="1:11" s="81" customFormat="1" ht="18" customHeight="1">
      <c r="A84" s="82" t="s">
        <v>32</v>
      </c>
      <c r="B84" s="83" t="s">
        <v>6</v>
      </c>
      <c r="C84" s="83" t="s">
        <v>28</v>
      </c>
      <c r="D84" s="83" t="s">
        <v>168</v>
      </c>
      <c r="E84" s="84" t="s">
        <v>195</v>
      </c>
      <c r="F84" s="76" t="s">
        <v>35</v>
      </c>
      <c r="G84" s="85" t="s">
        <v>196</v>
      </c>
      <c r="H84" s="86"/>
      <c r="I84" s="87">
        <v>0</v>
      </c>
      <c r="J84" s="87">
        <v>27</v>
      </c>
      <c r="K84" s="87">
        <f>SUM(I84:J84)</f>
        <v>27</v>
      </c>
    </row>
    <row r="85" spans="1:11" s="72" customFormat="1" ht="18" customHeight="1" thickBot="1">
      <c r="A85" s="176" t="s">
        <v>14</v>
      </c>
      <c r="B85" s="177" t="s">
        <v>6</v>
      </c>
      <c r="C85" s="177" t="s">
        <v>61</v>
      </c>
      <c r="D85" s="177" t="s">
        <v>63</v>
      </c>
      <c r="E85" s="178" t="s">
        <v>233</v>
      </c>
      <c r="F85" s="179" t="s">
        <v>26</v>
      </c>
      <c r="G85" s="180" t="s">
        <v>238</v>
      </c>
      <c r="H85" s="181" t="s">
        <v>231</v>
      </c>
      <c r="I85" s="198">
        <v>6639</v>
      </c>
      <c r="J85" s="198">
        <v>-3500</v>
      </c>
      <c r="K85" s="70">
        <f>SUM(I85:J85)</f>
        <v>3139</v>
      </c>
    </row>
    <row r="86" spans="1:11" s="190" customFormat="1" ht="24" customHeight="1" thickBot="1">
      <c r="A86" s="200" t="s">
        <v>47</v>
      </c>
      <c r="B86" s="201"/>
      <c r="C86" s="201"/>
      <c r="D86" s="201"/>
      <c r="E86" s="201"/>
      <c r="F86" s="201"/>
      <c r="G86" s="201"/>
      <c r="H86" s="201"/>
      <c r="I86" s="191" t="s">
        <v>116</v>
      </c>
      <c r="J86" s="194">
        <f>SUM(J25:J85)</f>
        <v>2000432</v>
      </c>
      <c r="K86" s="191" t="s">
        <v>116</v>
      </c>
    </row>
    <row r="87" spans="5:6" s="3" customFormat="1" ht="13.5" thickTop="1">
      <c r="E87" s="45"/>
      <c r="F87" s="45"/>
    </row>
    <row r="88" spans="5:10" s="3" customFormat="1" ht="12.75">
      <c r="E88" s="45"/>
      <c r="F88" s="45"/>
      <c r="J88" s="193"/>
    </row>
    <row r="89" spans="5:6" s="3" customFormat="1" ht="12.75">
      <c r="E89" s="45"/>
      <c r="F89" s="45"/>
    </row>
    <row r="90" spans="5:6" s="3" customFormat="1" ht="12.75">
      <c r="E90" s="45"/>
      <c r="F90" s="45"/>
    </row>
    <row r="91" spans="5:6" s="3" customFormat="1" ht="12.75">
      <c r="E91" s="45"/>
      <c r="F91" s="45"/>
    </row>
    <row r="92" spans="5:6" s="3" customFormat="1" ht="12.75">
      <c r="E92" s="45"/>
      <c r="F92" s="45"/>
    </row>
    <row r="93" spans="5:6" s="3" customFormat="1" ht="12.75">
      <c r="E93" s="45"/>
      <c r="F93" s="45"/>
    </row>
    <row r="94" spans="5:6" s="3" customFormat="1" ht="12.75">
      <c r="E94" s="45"/>
      <c r="F94" s="45"/>
    </row>
    <row r="95" spans="5:6" s="1" customFormat="1" ht="12.75">
      <c r="E95" s="45"/>
      <c r="F95" s="45"/>
    </row>
    <row r="96" spans="5:6" s="1" customFormat="1" ht="12.75">
      <c r="E96" s="45"/>
      <c r="F96" s="45"/>
    </row>
    <row r="97" spans="5:6" s="1" customFormat="1" ht="12.75">
      <c r="E97" s="45"/>
      <c r="F97" s="45"/>
    </row>
    <row r="98" spans="5:6" s="1" customFormat="1" ht="12.75">
      <c r="E98" s="45"/>
      <c r="F98" s="45"/>
    </row>
    <row r="99" spans="5:6" s="1" customFormat="1" ht="12.75">
      <c r="E99" s="45"/>
      <c r="F99" s="45"/>
    </row>
    <row r="100" spans="5:6" s="1" customFormat="1" ht="12.75">
      <c r="E100" s="45"/>
      <c r="F100" s="45"/>
    </row>
    <row r="101" spans="5:6" s="1" customFormat="1" ht="12.75">
      <c r="E101" s="45"/>
      <c r="F101" s="45"/>
    </row>
    <row r="102" spans="5:6" s="1" customFormat="1" ht="12.75">
      <c r="E102" s="45"/>
      <c r="F102" s="45"/>
    </row>
    <row r="103" spans="5:6" s="1" customFormat="1" ht="12.75">
      <c r="E103" s="45"/>
      <c r="F103" s="45"/>
    </row>
    <row r="104" spans="5:6" s="1" customFormat="1" ht="12.75">
      <c r="E104" s="45"/>
      <c r="F104" s="45"/>
    </row>
    <row r="105" spans="5:6" s="1" customFormat="1" ht="12.75">
      <c r="E105" s="45"/>
      <c r="F105" s="45"/>
    </row>
    <row r="106" spans="5:6" s="1" customFormat="1" ht="12.75">
      <c r="E106" s="45"/>
      <c r="F106" s="45"/>
    </row>
    <row r="107" spans="5:6" s="1" customFormat="1" ht="12.75">
      <c r="E107" s="45"/>
      <c r="F107" s="45"/>
    </row>
    <row r="108" spans="5:6" s="1" customFormat="1" ht="12.75">
      <c r="E108" s="45"/>
      <c r="F108" s="45"/>
    </row>
    <row r="109" spans="5:6" s="1" customFormat="1" ht="12.75">
      <c r="E109" s="45"/>
      <c r="F109" s="45"/>
    </row>
    <row r="110" spans="5:6" s="1" customFormat="1" ht="12.75">
      <c r="E110" s="45"/>
      <c r="F110" s="45"/>
    </row>
    <row r="111" spans="5:6" s="1" customFormat="1" ht="12.75">
      <c r="E111" s="45"/>
      <c r="F111" s="45"/>
    </row>
    <row r="112" spans="5:6" s="1" customFormat="1" ht="12.75">
      <c r="E112" s="45"/>
      <c r="F112" s="45"/>
    </row>
    <row r="113" spans="5:6" s="1" customFormat="1" ht="12.75">
      <c r="E113" s="45"/>
      <c r="F113" s="45"/>
    </row>
    <row r="114" spans="5:6" s="1" customFormat="1" ht="12.75">
      <c r="E114" s="45"/>
      <c r="F114" s="45"/>
    </row>
    <row r="115" spans="5:6" s="1" customFormat="1" ht="12.75">
      <c r="E115" s="45"/>
      <c r="F115" s="45"/>
    </row>
    <row r="116" spans="5:6" s="1" customFormat="1" ht="12.75">
      <c r="E116" s="45"/>
      <c r="F116" s="45"/>
    </row>
  </sheetData>
  <sheetProtection/>
  <mergeCells count="4">
    <mergeCell ref="A3:K3"/>
    <mergeCell ref="A24:H24"/>
    <mergeCell ref="A86:H86"/>
    <mergeCell ref="J1:K1"/>
  </mergeCells>
  <printOptions horizontalCentered="1"/>
  <pageMargins left="0.19" right="0.11811023622047245" top="0.3937007874015748" bottom="0.3937007874015748" header="0.2755905511811024" footer="0"/>
  <pageSetup horizontalDpi="600" verticalDpi="600" orientation="portrait" paperSize="9" scale="75" r:id="rId1"/>
  <rowBreaks count="1" manualBreakCount="1">
    <brk id="56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M50"/>
  <sheetViews>
    <sheetView zoomScalePageLayoutView="0" workbookViewId="0" topLeftCell="A19">
      <selection activeCell="H11" sqref="H11"/>
    </sheetView>
  </sheetViews>
  <sheetFormatPr defaultColWidth="9.00390625" defaultRowHeight="18" customHeight="1"/>
  <cols>
    <col min="1" max="1" width="37.75390625" style="97" customWidth="1"/>
    <col min="2" max="2" width="7.00390625" style="97" customWidth="1"/>
    <col min="3" max="5" width="16.75390625" style="97" hidden="1" customWidth="1"/>
    <col min="6" max="8" width="16.75390625" style="97" customWidth="1"/>
    <col min="9" max="16384" width="9.125" style="97" customWidth="1"/>
  </cols>
  <sheetData>
    <row r="1" spans="4:8" ht="14.25" customHeight="1">
      <c r="D1" s="98"/>
      <c r="G1" s="203" t="s">
        <v>164</v>
      </c>
      <c r="H1" s="203"/>
    </row>
    <row r="2" spans="1:8" ht="18" customHeight="1">
      <c r="A2" s="99" t="s">
        <v>126</v>
      </c>
      <c r="F2" s="100"/>
      <c r="H2" s="101"/>
    </row>
    <row r="3" spans="1:9" ht="18" customHeight="1">
      <c r="A3" s="204" t="s">
        <v>127</v>
      </c>
      <c r="B3" s="204"/>
      <c r="C3" s="204"/>
      <c r="D3" s="103"/>
      <c r="E3" s="103"/>
      <c r="F3" s="103"/>
      <c r="G3" s="103"/>
      <c r="H3" s="101"/>
      <c r="I3" s="103"/>
    </row>
    <row r="4" spans="1:9" ht="18" customHeight="1">
      <c r="A4" s="102"/>
      <c r="B4" s="102"/>
      <c r="C4" s="102"/>
      <c r="D4" s="103"/>
      <c r="E4" s="103"/>
      <c r="F4" s="103"/>
      <c r="G4" s="103"/>
      <c r="H4" s="103"/>
      <c r="I4" s="103"/>
    </row>
    <row r="5" spans="1:9" ht="21" customHeight="1">
      <c r="A5" s="215" t="s">
        <v>128</v>
      </c>
      <c r="B5" s="215"/>
      <c r="C5" s="215"/>
      <c r="D5" s="215"/>
      <c r="E5" s="215"/>
      <c r="F5" s="215"/>
      <c r="G5" s="215"/>
      <c r="H5" s="215"/>
      <c r="I5" s="103"/>
    </row>
    <row r="6" spans="1:4" ht="18" customHeight="1">
      <c r="A6" s="104"/>
      <c r="B6" s="216"/>
      <c r="C6" s="216"/>
      <c r="D6" s="216"/>
    </row>
    <row r="7" spans="1:13" ht="18" customHeight="1">
      <c r="A7" s="205" t="s">
        <v>162</v>
      </c>
      <c r="B7" s="205"/>
      <c r="C7" s="205"/>
      <c r="D7" s="205"/>
      <c r="E7" s="205"/>
      <c r="F7" s="205"/>
      <c r="G7" s="205"/>
      <c r="H7" s="205"/>
      <c r="I7" s="105"/>
      <c r="J7" s="105"/>
      <c r="K7" s="105"/>
      <c r="L7" s="105"/>
      <c r="M7" s="105"/>
    </row>
    <row r="8" spans="4:8" ht="18" customHeight="1" thickBot="1">
      <c r="D8" s="100"/>
      <c r="F8" s="100"/>
      <c r="H8" s="106"/>
    </row>
    <row r="9" spans="1:8" ht="21" customHeight="1" thickBot="1">
      <c r="A9" s="206" t="s">
        <v>129</v>
      </c>
      <c r="B9" s="208" t="s">
        <v>130</v>
      </c>
      <c r="C9" s="210" t="s">
        <v>131</v>
      </c>
      <c r="D9" s="211"/>
      <c r="E9" s="212" t="s">
        <v>132</v>
      </c>
      <c r="F9" s="212" t="s">
        <v>163</v>
      </c>
      <c r="G9" s="212" t="s">
        <v>229</v>
      </c>
      <c r="H9" s="212" t="s">
        <v>230</v>
      </c>
    </row>
    <row r="10" spans="1:8" ht="30" customHeight="1" thickBot="1">
      <c r="A10" s="207"/>
      <c r="B10" s="209"/>
      <c r="C10" s="107" t="s">
        <v>99</v>
      </c>
      <c r="D10" s="108" t="s">
        <v>133</v>
      </c>
      <c r="E10" s="213"/>
      <c r="F10" s="213"/>
      <c r="G10" s="213"/>
      <c r="H10" s="213"/>
    </row>
    <row r="11" spans="1:8" s="114" customFormat="1" ht="18.75" customHeight="1">
      <c r="A11" s="109" t="s">
        <v>134</v>
      </c>
      <c r="B11" s="110" t="s">
        <v>135</v>
      </c>
      <c r="C11" s="111">
        <v>24020000</v>
      </c>
      <c r="D11" s="112">
        <v>797318</v>
      </c>
      <c r="E11" s="112"/>
      <c r="F11" s="113">
        <f>D11+E11</f>
        <v>797318</v>
      </c>
      <c r="G11" s="112">
        <v>31642</v>
      </c>
      <c r="H11" s="113">
        <f>F11+G11</f>
        <v>828960</v>
      </c>
    </row>
    <row r="12" spans="1:8" s="114" customFormat="1" ht="18.75" customHeight="1" thickBot="1">
      <c r="A12" s="115" t="s">
        <v>136</v>
      </c>
      <c r="B12" s="116" t="s">
        <v>135</v>
      </c>
      <c r="C12" s="117">
        <v>4000000</v>
      </c>
      <c r="D12" s="118">
        <v>132776</v>
      </c>
      <c r="E12" s="118"/>
      <c r="F12" s="119">
        <f>D12+E12</f>
        <v>132776</v>
      </c>
      <c r="G12" s="118"/>
      <c r="H12" s="119">
        <f>F12+G12</f>
        <v>132776</v>
      </c>
    </row>
    <row r="13" spans="1:8" s="114" customFormat="1" ht="18.75" customHeight="1">
      <c r="A13" s="120" t="s">
        <v>137</v>
      </c>
      <c r="B13" s="121" t="s">
        <v>135</v>
      </c>
      <c r="C13" s="122">
        <v>10052000</v>
      </c>
      <c r="D13" s="123">
        <v>333665</v>
      </c>
      <c r="E13" s="123"/>
      <c r="F13" s="123">
        <f aca="true" t="shared" si="0" ref="F13:F24">D13+E13</f>
        <v>333665</v>
      </c>
      <c r="G13" s="123">
        <v>23400</v>
      </c>
      <c r="H13" s="123">
        <f aca="true" t="shared" si="1" ref="H13:H22">F13+G13</f>
        <v>357065</v>
      </c>
    </row>
    <row r="14" spans="1:8" s="114" customFormat="1" ht="18.75" customHeight="1">
      <c r="A14" s="120" t="s">
        <v>138</v>
      </c>
      <c r="B14" s="121" t="s">
        <v>135</v>
      </c>
      <c r="C14" s="122">
        <v>3546000</v>
      </c>
      <c r="D14" s="123">
        <v>117706</v>
      </c>
      <c r="E14" s="123"/>
      <c r="F14" s="123">
        <f t="shared" si="0"/>
        <v>117706</v>
      </c>
      <c r="G14" s="123">
        <v>8242</v>
      </c>
      <c r="H14" s="123">
        <f t="shared" si="1"/>
        <v>125948</v>
      </c>
    </row>
    <row r="15" spans="1:8" s="114" customFormat="1" ht="18.75" customHeight="1">
      <c r="A15" s="120" t="s">
        <v>139</v>
      </c>
      <c r="B15" s="121" t="s">
        <v>135</v>
      </c>
      <c r="C15" s="122">
        <v>51000</v>
      </c>
      <c r="D15" s="123">
        <v>1693</v>
      </c>
      <c r="E15" s="123">
        <v>132</v>
      </c>
      <c r="F15" s="123">
        <f t="shared" si="0"/>
        <v>1825</v>
      </c>
      <c r="G15" s="123"/>
      <c r="H15" s="123">
        <f t="shared" si="1"/>
        <v>1825</v>
      </c>
    </row>
    <row r="16" spans="1:8" ht="18.75" customHeight="1">
      <c r="A16" s="120" t="s">
        <v>140</v>
      </c>
      <c r="B16" s="121" t="s">
        <v>135</v>
      </c>
      <c r="C16" s="122">
        <v>1100000</v>
      </c>
      <c r="D16" s="123">
        <v>36513</v>
      </c>
      <c r="E16" s="123">
        <v>-12613</v>
      </c>
      <c r="F16" s="123">
        <f t="shared" si="0"/>
        <v>23900</v>
      </c>
      <c r="G16" s="123"/>
      <c r="H16" s="123">
        <f t="shared" si="1"/>
        <v>23900</v>
      </c>
    </row>
    <row r="17" spans="1:8" ht="18.75" customHeight="1">
      <c r="A17" s="124" t="s">
        <v>141</v>
      </c>
      <c r="B17" s="121" t="s">
        <v>135</v>
      </c>
      <c r="C17" s="125">
        <v>640000</v>
      </c>
      <c r="D17" s="126">
        <v>21244</v>
      </c>
      <c r="E17" s="126">
        <v>16796</v>
      </c>
      <c r="F17" s="123">
        <f t="shared" si="0"/>
        <v>38040</v>
      </c>
      <c r="G17" s="126"/>
      <c r="H17" s="123">
        <f t="shared" si="1"/>
        <v>38040</v>
      </c>
    </row>
    <row r="18" spans="1:8" ht="18.75" customHeight="1">
      <c r="A18" s="124" t="s">
        <v>142</v>
      </c>
      <c r="B18" s="121" t="s">
        <v>135</v>
      </c>
      <c r="C18" s="127">
        <v>580000</v>
      </c>
      <c r="D18" s="126">
        <v>19252</v>
      </c>
      <c r="E18" s="126">
        <v>-4315</v>
      </c>
      <c r="F18" s="123">
        <f t="shared" si="0"/>
        <v>14937</v>
      </c>
      <c r="G18" s="126"/>
      <c r="H18" s="123">
        <f t="shared" si="1"/>
        <v>14937</v>
      </c>
    </row>
    <row r="19" spans="1:8" ht="18.75" customHeight="1">
      <c r="A19" s="124" t="s">
        <v>143</v>
      </c>
      <c r="B19" s="121" t="s">
        <v>135</v>
      </c>
      <c r="C19" s="125">
        <v>200000</v>
      </c>
      <c r="D19" s="126">
        <v>6639</v>
      </c>
      <c r="E19" s="126">
        <v>5311</v>
      </c>
      <c r="F19" s="123">
        <f t="shared" si="0"/>
        <v>11950</v>
      </c>
      <c r="G19" s="126"/>
      <c r="H19" s="123">
        <f t="shared" si="1"/>
        <v>11950</v>
      </c>
    </row>
    <row r="20" spans="1:8" ht="18.75" customHeight="1">
      <c r="A20" s="124" t="s">
        <v>144</v>
      </c>
      <c r="B20" s="121" t="s">
        <v>135</v>
      </c>
      <c r="C20" s="125">
        <v>0</v>
      </c>
      <c r="D20" s="126">
        <v>0</v>
      </c>
      <c r="E20" s="126"/>
      <c r="F20" s="123">
        <f t="shared" si="0"/>
        <v>0</v>
      </c>
      <c r="G20" s="126"/>
      <c r="H20" s="123">
        <f t="shared" si="1"/>
        <v>0</v>
      </c>
    </row>
    <row r="21" spans="1:8" ht="18.75" customHeight="1">
      <c r="A21" s="128" t="s">
        <v>145</v>
      </c>
      <c r="B21" s="121" t="s">
        <v>135</v>
      </c>
      <c r="C21" s="129">
        <v>7351000</v>
      </c>
      <c r="D21" s="126">
        <v>244009</v>
      </c>
      <c r="E21" s="126">
        <v>-5311</v>
      </c>
      <c r="F21" s="123">
        <f t="shared" si="0"/>
        <v>238698</v>
      </c>
      <c r="G21" s="126"/>
      <c r="H21" s="123">
        <f t="shared" si="1"/>
        <v>238698</v>
      </c>
    </row>
    <row r="22" spans="1:8" ht="18.75" customHeight="1" thickBot="1">
      <c r="A22" s="130" t="s">
        <v>146</v>
      </c>
      <c r="B22" s="116" t="s">
        <v>135</v>
      </c>
      <c r="C22" s="127">
        <v>760000</v>
      </c>
      <c r="D22" s="131">
        <v>25227</v>
      </c>
      <c r="E22" s="131"/>
      <c r="F22" s="123">
        <f t="shared" si="0"/>
        <v>25227</v>
      </c>
      <c r="G22" s="131"/>
      <c r="H22" s="123">
        <f t="shared" si="1"/>
        <v>25227</v>
      </c>
    </row>
    <row r="23" spans="1:8" ht="18.75" customHeight="1" thickBot="1">
      <c r="A23" s="132" t="s">
        <v>147</v>
      </c>
      <c r="B23" s="133" t="s">
        <v>135</v>
      </c>
      <c r="C23" s="134">
        <f aca="true" t="shared" si="2" ref="C23:H23">SUM(C13:C21)</f>
        <v>23520000</v>
      </c>
      <c r="D23" s="135">
        <f t="shared" si="2"/>
        <v>780721</v>
      </c>
      <c r="E23" s="135">
        <f t="shared" si="2"/>
        <v>0</v>
      </c>
      <c r="F23" s="135">
        <f t="shared" si="2"/>
        <v>780721</v>
      </c>
      <c r="G23" s="135">
        <f t="shared" si="2"/>
        <v>31642</v>
      </c>
      <c r="H23" s="135">
        <f t="shared" si="2"/>
        <v>812363</v>
      </c>
    </row>
    <row r="24" spans="1:8" ht="18.75" customHeight="1" thickBot="1">
      <c r="A24" s="136" t="s">
        <v>148</v>
      </c>
      <c r="B24" s="137" t="s">
        <v>135</v>
      </c>
      <c r="C24" s="127">
        <v>500000</v>
      </c>
      <c r="D24" s="131">
        <v>16597</v>
      </c>
      <c r="E24" s="131"/>
      <c r="F24" s="123">
        <f t="shared" si="0"/>
        <v>16597</v>
      </c>
      <c r="G24" s="131"/>
      <c r="H24" s="123">
        <f>F24+G24</f>
        <v>16597</v>
      </c>
    </row>
    <row r="25" spans="1:8" ht="18.75" customHeight="1" thickBot="1">
      <c r="A25" s="132" t="s">
        <v>149</v>
      </c>
      <c r="B25" s="121" t="s">
        <v>135</v>
      </c>
      <c r="C25" s="134">
        <f aca="true" t="shared" si="3" ref="C25:H25">SUM(C23:C24)</f>
        <v>24020000</v>
      </c>
      <c r="D25" s="135">
        <f t="shared" si="3"/>
        <v>797318</v>
      </c>
      <c r="E25" s="135">
        <f t="shared" si="3"/>
        <v>0</v>
      </c>
      <c r="F25" s="135">
        <f t="shared" si="3"/>
        <v>797318</v>
      </c>
      <c r="G25" s="135">
        <f t="shared" si="3"/>
        <v>31642</v>
      </c>
      <c r="H25" s="135">
        <f t="shared" si="3"/>
        <v>828960</v>
      </c>
    </row>
    <row r="26" spans="1:8" ht="18.75" customHeight="1">
      <c r="A26" s="138" t="s">
        <v>150</v>
      </c>
      <c r="B26" s="139" t="s">
        <v>135</v>
      </c>
      <c r="C26" s="140">
        <f aca="true" t="shared" si="4" ref="C26:H26">SUM(C27:C28)</f>
        <v>20020000</v>
      </c>
      <c r="D26" s="141">
        <f t="shared" si="4"/>
        <v>664542</v>
      </c>
      <c r="E26" s="141">
        <f t="shared" si="4"/>
        <v>0</v>
      </c>
      <c r="F26" s="142">
        <f t="shared" si="4"/>
        <v>664542</v>
      </c>
      <c r="G26" s="141">
        <f t="shared" si="4"/>
        <v>31642</v>
      </c>
      <c r="H26" s="142">
        <f t="shared" si="4"/>
        <v>696184</v>
      </c>
    </row>
    <row r="27" spans="1:8" ht="18.75" customHeight="1">
      <c r="A27" s="143" t="s">
        <v>151</v>
      </c>
      <c r="B27" s="144" t="s">
        <v>135</v>
      </c>
      <c r="C27" s="145">
        <v>19520000</v>
      </c>
      <c r="D27" s="146">
        <v>647945</v>
      </c>
      <c r="E27" s="146"/>
      <c r="F27" s="147">
        <f>D27+E27</f>
        <v>647945</v>
      </c>
      <c r="G27" s="146">
        <v>31642</v>
      </c>
      <c r="H27" s="147">
        <f>F27+G27</f>
        <v>679587</v>
      </c>
    </row>
    <row r="28" spans="1:8" ht="18.75" customHeight="1" thickBot="1">
      <c r="A28" s="148" t="s">
        <v>152</v>
      </c>
      <c r="B28" s="159" t="s">
        <v>135</v>
      </c>
      <c r="C28" s="149">
        <v>500000</v>
      </c>
      <c r="D28" s="150">
        <v>16597</v>
      </c>
      <c r="E28" s="150"/>
      <c r="F28" s="151">
        <f>D28+E28</f>
        <v>16597</v>
      </c>
      <c r="G28" s="150"/>
      <c r="H28" s="151">
        <f>F28+G28</f>
        <v>16597</v>
      </c>
    </row>
    <row r="29" spans="1:8" ht="18.75" customHeight="1" thickBot="1">
      <c r="A29" s="148" t="s">
        <v>165</v>
      </c>
      <c r="B29" s="160" t="s">
        <v>135</v>
      </c>
      <c r="C29" s="161"/>
      <c r="D29" s="162"/>
      <c r="E29" s="162"/>
      <c r="F29" s="163">
        <v>31135</v>
      </c>
      <c r="G29" s="162"/>
      <c r="H29" s="163">
        <f>SUM(F29:G29)</f>
        <v>31135</v>
      </c>
    </row>
    <row r="30" spans="1:8" ht="18.75" customHeight="1" thickBot="1">
      <c r="A30" s="164" t="s">
        <v>166</v>
      </c>
      <c r="B30" s="165" t="s">
        <v>135</v>
      </c>
      <c r="C30" s="166"/>
      <c r="D30" s="167"/>
      <c r="E30" s="167"/>
      <c r="F30" s="168">
        <v>31135</v>
      </c>
      <c r="G30" s="167"/>
      <c r="H30" s="168">
        <f>SUM(F30:G30)</f>
        <v>31135</v>
      </c>
    </row>
    <row r="31" spans="1:8" ht="18.75" customHeight="1">
      <c r="A31" s="120" t="s">
        <v>153</v>
      </c>
      <c r="B31" s="121" t="s">
        <v>135</v>
      </c>
      <c r="C31" s="122">
        <f aca="true" t="shared" si="5" ref="C31:H31">SUM(C11-C25)</f>
        <v>0</v>
      </c>
      <c r="D31" s="123">
        <f t="shared" si="5"/>
        <v>0</v>
      </c>
      <c r="E31" s="123">
        <f t="shared" si="5"/>
        <v>0</v>
      </c>
      <c r="F31" s="158">
        <f t="shared" si="5"/>
        <v>0</v>
      </c>
      <c r="G31" s="123">
        <f t="shared" si="5"/>
        <v>0</v>
      </c>
      <c r="H31" s="158">
        <f t="shared" si="5"/>
        <v>0</v>
      </c>
    </row>
    <row r="32" spans="1:8" ht="18.75" customHeight="1">
      <c r="A32" s="124" t="s">
        <v>154</v>
      </c>
      <c r="B32" s="152" t="s">
        <v>155</v>
      </c>
      <c r="C32" s="125">
        <v>36</v>
      </c>
      <c r="D32" s="126">
        <v>36</v>
      </c>
      <c r="E32" s="126"/>
      <c r="F32" s="153">
        <f>D32+E32</f>
        <v>36</v>
      </c>
      <c r="G32" s="126">
        <v>3</v>
      </c>
      <c r="H32" s="153">
        <f>F32+G32</f>
        <v>39</v>
      </c>
    </row>
    <row r="33" spans="1:11" ht="18.75" customHeight="1">
      <c r="A33" s="124" t="s">
        <v>156</v>
      </c>
      <c r="B33" s="121" t="s">
        <v>135</v>
      </c>
      <c r="C33" s="125">
        <v>23269</v>
      </c>
      <c r="D33" s="126">
        <v>772</v>
      </c>
      <c r="E33" s="126"/>
      <c r="F33" s="153">
        <f>D33+E33</f>
        <v>772</v>
      </c>
      <c r="G33" s="126">
        <v>-9</v>
      </c>
      <c r="H33" s="153">
        <f>F33+G33</f>
        <v>763</v>
      </c>
      <c r="K33" s="97" t="s">
        <v>179</v>
      </c>
    </row>
    <row r="34" spans="1:8" ht="18.75" customHeight="1">
      <c r="A34" s="124" t="s">
        <v>157</v>
      </c>
      <c r="B34" s="152" t="s">
        <v>158</v>
      </c>
      <c r="C34" s="125">
        <v>78000</v>
      </c>
      <c r="D34" s="126">
        <v>78000</v>
      </c>
      <c r="E34" s="126"/>
      <c r="F34" s="153">
        <f>D34+E34</f>
        <v>78000</v>
      </c>
      <c r="G34" s="126"/>
      <c r="H34" s="153">
        <f>F34+G34</f>
        <v>78000</v>
      </c>
    </row>
    <row r="35" spans="1:8" ht="18.75" customHeight="1">
      <c r="A35" s="154" t="s">
        <v>159</v>
      </c>
      <c r="B35" s="152" t="s">
        <v>160</v>
      </c>
      <c r="C35" s="125">
        <v>280</v>
      </c>
      <c r="D35" s="126">
        <v>280</v>
      </c>
      <c r="E35" s="126"/>
      <c r="F35" s="153">
        <f>D35+E35</f>
        <v>280</v>
      </c>
      <c r="G35" s="126"/>
      <c r="H35" s="153">
        <f>F35+G35</f>
        <v>280</v>
      </c>
    </row>
    <row r="36" spans="1:8" ht="18.75" customHeight="1" thickBot="1">
      <c r="A36" s="155" t="s">
        <v>161</v>
      </c>
      <c r="B36" s="133" t="s">
        <v>135</v>
      </c>
      <c r="C36" s="117">
        <v>50000</v>
      </c>
      <c r="D36" s="118">
        <v>1660</v>
      </c>
      <c r="E36" s="118"/>
      <c r="F36" s="156">
        <f>D36+E36</f>
        <v>1660</v>
      </c>
      <c r="G36" s="118"/>
      <c r="H36" s="156">
        <f>F36+G36</f>
        <v>1660</v>
      </c>
    </row>
    <row r="39" ht="18" customHeight="1">
      <c r="A39" s="157"/>
    </row>
    <row r="40" ht="18" customHeight="1">
      <c r="A40" s="157"/>
    </row>
    <row r="42" spans="3:4" ht="18" customHeight="1">
      <c r="C42" s="217"/>
      <c r="D42" s="217"/>
    </row>
    <row r="43" spans="3:4" ht="18" customHeight="1">
      <c r="C43" s="217"/>
      <c r="D43" s="217"/>
    </row>
    <row r="45" ht="14.25" customHeight="1">
      <c r="D45" s="98"/>
    </row>
    <row r="46" spans="1:8" ht="18" customHeight="1">
      <c r="A46" s="99"/>
      <c r="F46" s="100"/>
      <c r="H46" s="101"/>
    </row>
    <row r="47" spans="1:9" ht="18" customHeight="1">
      <c r="A47" s="204"/>
      <c r="B47" s="204"/>
      <c r="C47" s="204"/>
      <c r="D47" s="103"/>
      <c r="E47" s="103"/>
      <c r="F47" s="103"/>
      <c r="G47" s="103"/>
      <c r="H47" s="101"/>
      <c r="I47" s="103"/>
    </row>
    <row r="48" spans="1:9" ht="18" customHeight="1">
      <c r="A48" s="102"/>
      <c r="B48" s="102"/>
      <c r="C48" s="102"/>
      <c r="D48" s="103"/>
      <c r="E48" s="103"/>
      <c r="F48" s="103"/>
      <c r="G48" s="103"/>
      <c r="H48" s="103"/>
      <c r="I48" s="103"/>
    </row>
    <row r="49" spans="1:9" ht="21" customHeight="1">
      <c r="A49" s="214"/>
      <c r="B49" s="214"/>
      <c r="C49" s="214"/>
      <c r="D49" s="214"/>
      <c r="E49" s="214"/>
      <c r="F49" s="214"/>
      <c r="G49" s="214"/>
      <c r="H49" s="214"/>
      <c r="I49" s="103"/>
    </row>
    <row r="50" spans="1:4" ht="18" customHeight="1">
      <c r="A50" s="104"/>
      <c r="B50" s="216"/>
      <c r="C50" s="216"/>
      <c r="D50" s="216"/>
    </row>
  </sheetData>
  <sheetProtection/>
  <mergeCells count="17">
    <mergeCell ref="A49:H49"/>
    <mergeCell ref="G1:H1"/>
    <mergeCell ref="A3:C3"/>
    <mergeCell ref="A5:H5"/>
    <mergeCell ref="B6:D6"/>
    <mergeCell ref="B50:D50"/>
    <mergeCell ref="G9:G10"/>
    <mergeCell ref="H9:H10"/>
    <mergeCell ref="C42:D42"/>
    <mergeCell ref="C43:D43"/>
    <mergeCell ref="A47:C47"/>
    <mergeCell ref="A7:H7"/>
    <mergeCell ref="A9:A10"/>
    <mergeCell ref="B9:B10"/>
    <mergeCell ref="C9:D9"/>
    <mergeCell ref="E9:E10"/>
    <mergeCell ref="F9:F10"/>
  </mergeCells>
  <printOptions horizontalCentered="1" verticalCentered="1"/>
  <pageMargins left="0.26" right="0.15" top="0.3937007874015748" bottom="0.3937007874015748" header="0.2362204724409449" footer="0.5118110236220472"/>
  <pageSetup horizontalDpi="1200" verticalDpi="1200" orientation="portrait" paperSize="9" scale="90" r:id="rId1"/>
  <rowBreaks count="1" manualBreakCount="1">
    <brk id="4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Janšúrová</dc:creator>
  <cp:keywords/>
  <dc:description/>
  <cp:lastModifiedBy>Ostrochovska</cp:lastModifiedBy>
  <cp:lastPrinted>2009-07-24T05:47:27Z</cp:lastPrinted>
  <dcterms:created xsi:type="dcterms:W3CDTF">1997-01-24T11:07:25Z</dcterms:created>
  <dcterms:modified xsi:type="dcterms:W3CDTF">2009-08-13T10:51:08Z</dcterms:modified>
  <cp:category/>
  <cp:version/>
  <cp:contentType/>
  <cp:contentStatus/>
</cp:coreProperties>
</file>